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emf" ContentType="image/x-emf"/>
  <Default Extension="vml" ContentType="application/vnd.openxmlformats-officedocument.vmlDrawing"/>
  <Default Extension="bin" ContentType="application/vnd.openxmlformats-officedocument.oleObject"/>
  <Default Extension="pn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1500" yWindow="0" windowWidth="25320" windowHeight="19640" tabRatio="500"/>
  </bookViews>
  <sheets>
    <sheet name="Intervalle de confiance" sheetId="1" r:id="rId1"/>
    <sheet name="Distribution de poisson" sheetId="2" state="hidden" r:id="rId2"/>
  </sheets>
  <definedNames>
    <definedName name="FARcomptee">'Intervalle de confiance'!$C$6</definedName>
    <definedName name="NbrChamp">'Intervalle de confiance'!$C$7</definedName>
    <definedName name="SurfChamp">'Intervalle de confiance'!$C$4</definedName>
    <definedName name="SurfFiltre">'Intervalle de confiance'!$C$5</definedName>
    <definedName name="SurfInvestig">'Intervalle de confiance'!$C$10</definedName>
    <definedName name="SurfRelative">'Intervalle de confiance'!$C$11</definedName>
    <definedName name="Volume">'Intervalle de confiance'!$C$8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0" i="1" l="1"/>
  <c r="C8" i="1"/>
  <c r="C29" i="1"/>
  <c r="C28" i="1"/>
  <c r="C16" i="1"/>
  <c r="C202" i="2"/>
  <c r="D202" i="2"/>
  <c r="N3" i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3" i="2"/>
  <c r="C4" i="2"/>
  <c r="C5" i="2"/>
  <c r="C2" i="2"/>
  <c r="C11" i="1"/>
  <c r="C23" i="1"/>
  <c r="C21" i="1"/>
  <c r="C13" i="1"/>
</calcChain>
</file>

<file path=xl/sharedStrings.xml><?xml version="1.0" encoding="utf-8"?>
<sst xmlns="http://schemas.openxmlformats.org/spreadsheetml/2006/main" count="37" uniqueCount="31">
  <si>
    <t>Inputs</t>
  </si>
  <si>
    <t>Surface d'un champ</t>
  </si>
  <si>
    <t>Surface du filtre</t>
  </si>
  <si>
    <t>FAR</t>
  </si>
  <si>
    <t>Nombre de FAR comptées</t>
  </si>
  <si>
    <t>Nombre de champs comptés</t>
  </si>
  <si>
    <t>Volume préleve</t>
  </si>
  <si>
    <t>Surface investiguée</t>
  </si>
  <si>
    <t>relatif à surface totale</t>
  </si>
  <si>
    <t>Concentration</t>
  </si>
  <si>
    <t>Limite inférieure 95%</t>
  </si>
  <si>
    <t>Limite supérieure 95%</t>
  </si>
  <si>
    <r>
      <t>mm</t>
    </r>
    <r>
      <rPr>
        <vertAlign val="superscript"/>
        <sz val="12"/>
        <color indexed="8"/>
        <rFont val="Calibri"/>
      </rPr>
      <t>2</t>
    </r>
  </si>
  <si>
    <t>© TOXpro SA 2011</t>
  </si>
  <si>
    <t>Version 1.2</t>
  </si>
  <si>
    <r>
      <t>Probabilité de dépassement 1000 FAR/m</t>
    </r>
    <r>
      <rPr>
        <vertAlign val="superscript"/>
        <sz val="12"/>
        <color theme="1"/>
        <rFont val="Calibri"/>
        <scheme val="minor"/>
      </rPr>
      <t>3</t>
    </r>
  </si>
  <si>
    <r>
      <t>Probabilité de dépassement 10'000 FAR/m</t>
    </r>
    <r>
      <rPr>
        <vertAlign val="superscript"/>
        <sz val="12"/>
        <color theme="1"/>
        <rFont val="Calibri"/>
        <scheme val="minor"/>
      </rPr>
      <t>3</t>
    </r>
  </si>
  <si>
    <t>demi-FAR</t>
  </si>
  <si>
    <t>Probabilité</t>
  </si>
  <si>
    <t>Intervalle de confiance 95% selon loi du Chi carré</t>
  </si>
  <si>
    <t>Probabilité de dépassement des valeurs limites selon loi de Poisson</t>
  </si>
  <si>
    <t>(VME)</t>
  </si>
  <si>
    <t>(CFST 6503)</t>
  </si>
  <si>
    <t>Cumul</t>
  </si>
  <si>
    <t xml:space="preserve">Probabilités discrètes (noir) et cumulée (rouge) de trouver n FAR pour un résultat de comptage final de </t>
  </si>
  <si>
    <r>
      <t>m</t>
    </r>
    <r>
      <rPr>
        <b/>
        <vertAlign val="superscript"/>
        <sz val="12"/>
        <color indexed="8"/>
        <rFont val="Calibri"/>
      </rPr>
      <t>3</t>
    </r>
  </si>
  <si>
    <t>Meilleure estimation de la concentration réelle</t>
  </si>
  <si>
    <r>
      <t>FAR/m</t>
    </r>
    <r>
      <rPr>
        <b/>
        <vertAlign val="superscript"/>
        <sz val="12"/>
        <color indexed="8"/>
        <rFont val="Calibri"/>
      </rPr>
      <t>3</t>
    </r>
  </si>
  <si>
    <r>
      <t>FAR/m</t>
    </r>
    <r>
      <rPr>
        <b/>
        <vertAlign val="superscript"/>
        <sz val="12"/>
        <color theme="1"/>
        <rFont val="Calibri"/>
        <scheme val="minor"/>
      </rPr>
      <t>3</t>
    </r>
  </si>
  <si>
    <t>selon VDI 3492 - eq.7</t>
  </si>
  <si>
    <t>Calcul d'erreur statistique lors du comptage de fibres selon VDI 3492 &amp; PCM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</si>
</sst>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1" formatCode="0.000%"/>
  </numFmts>
  <fonts count="14" x14ac:knownFonts="1"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8"/>
      <color indexed="8"/>
      <name val="Calibri"/>
    </font>
    <font>
      <vertAlign val="superscript"/>
      <sz val="12"/>
      <color indexed="8"/>
      <name val="Calibri"/>
    </font>
    <font>
      <sz val="8"/>
      <name val="Calibri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vertAlign val="superscript"/>
      <sz val="12"/>
      <color theme="1"/>
      <name val="Calibri"/>
      <scheme val="minor"/>
    </font>
    <font>
      <b/>
      <sz val="12"/>
      <color theme="1"/>
      <name val="Calibri"/>
      <scheme val="minor"/>
    </font>
    <font>
      <b/>
      <vertAlign val="superscript"/>
      <sz val="12"/>
      <color indexed="8"/>
      <name val="Calibri"/>
    </font>
    <font>
      <b/>
      <vertAlign val="superscript"/>
      <sz val="12"/>
      <color theme="1"/>
      <name val="Calibri"/>
      <scheme val="minor"/>
    </font>
    <font>
      <i/>
      <sz val="12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4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/>
    <xf numFmtId="0" fontId="2" fillId="0" borderId="0" xfId="0" applyFont="1"/>
    <xf numFmtId="0" fontId="3" fillId="0" borderId="0" xfId="0" applyFont="1"/>
    <xf numFmtId="0" fontId="2" fillId="3" borderId="1" xfId="0" applyFont="1" applyFill="1" applyBorder="1" applyAlignment="1">
      <alignment vertical="center"/>
    </xf>
    <xf numFmtId="1" fontId="2" fillId="3" borderId="2" xfId="0" applyNumberFormat="1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10" fontId="6" fillId="0" borderId="0" xfId="1" applyNumberFormat="1" applyFont="1"/>
    <xf numFmtId="0" fontId="0" fillId="0" borderId="0" xfId="0" applyFill="1"/>
    <xf numFmtId="0" fontId="0" fillId="2" borderId="0" xfId="0" applyFill="1" applyProtection="1">
      <protection locked="0"/>
    </xf>
    <xf numFmtId="171" fontId="0" fillId="0" borderId="0" xfId="1" applyNumberFormat="1" applyFont="1"/>
    <xf numFmtId="0" fontId="10" fillId="0" borderId="0" xfId="0" applyFont="1"/>
    <xf numFmtId="1" fontId="10" fillId="0" borderId="0" xfId="0" applyNumberFormat="1" applyFont="1"/>
    <xf numFmtId="0" fontId="10" fillId="4" borderId="0" xfId="0" applyFont="1" applyFill="1"/>
    <xf numFmtId="0" fontId="0" fillId="4" borderId="0" xfId="0" applyFill="1"/>
    <xf numFmtId="9" fontId="10" fillId="0" borderId="0" xfId="1" applyFont="1"/>
    <xf numFmtId="0" fontId="10" fillId="0" borderId="0" xfId="0" applyFont="1" applyAlignment="1">
      <alignment horizontal="right"/>
    </xf>
    <xf numFmtId="0" fontId="10" fillId="2" borderId="0" xfId="0" applyFont="1" applyFill="1"/>
    <xf numFmtId="0" fontId="10" fillId="2" borderId="0" xfId="0" applyFont="1" applyFill="1" applyProtection="1">
      <protection locked="0"/>
    </xf>
    <xf numFmtId="0" fontId="13" fillId="0" borderId="0" xfId="0" applyFont="1"/>
    <xf numFmtId="0" fontId="0" fillId="0" borderId="0" xfId="0" applyAlignment="1">
      <alignment horizontal="center"/>
    </xf>
  </cellXfs>
  <cellStyles count="34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Normal" xfId="0" builtinId="0"/>
    <cellStyle name="Pourcentage" xfId="1" builtinId="5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'Distribution de poisson'!$C$1</c:f>
              <c:strCache>
                <c:ptCount val="1"/>
                <c:pt idx="0">
                  <c:v>Probabilité</c:v>
                </c:pt>
              </c:strCache>
            </c:strRef>
          </c:tx>
          <c:spPr>
            <a:solidFill>
              <a:schemeClr val="tx1"/>
            </a:solidFill>
            <a:ln w="47625">
              <a:noFill/>
            </a:ln>
          </c:spPr>
          <c:invertIfNegative val="0"/>
          <c:cat>
            <c:numRef>
              <c:f>'Distribution de poisson'!$A$2:$A$201</c:f>
              <c:numCache>
                <c:formatCode>General</c:formatCode>
                <c:ptCount val="200"/>
                <c:pt idx="0">
                  <c:v>0.0</c:v>
                </c:pt>
                <c:pt idx="1">
                  <c:v>0.5</c:v>
                </c:pt>
                <c:pt idx="2">
                  <c:v>1.0</c:v>
                </c:pt>
                <c:pt idx="3">
                  <c:v>1.5</c:v>
                </c:pt>
                <c:pt idx="4">
                  <c:v>2.0</c:v>
                </c:pt>
                <c:pt idx="5">
                  <c:v>2.5</c:v>
                </c:pt>
                <c:pt idx="6">
                  <c:v>3.0</c:v>
                </c:pt>
                <c:pt idx="7">
                  <c:v>3.5</c:v>
                </c:pt>
                <c:pt idx="8">
                  <c:v>4.0</c:v>
                </c:pt>
                <c:pt idx="9">
                  <c:v>4.5</c:v>
                </c:pt>
                <c:pt idx="10">
                  <c:v>5.0</c:v>
                </c:pt>
                <c:pt idx="11">
                  <c:v>5.5</c:v>
                </c:pt>
                <c:pt idx="12">
                  <c:v>6.0</c:v>
                </c:pt>
                <c:pt idx="13">
                  <c:v>6.5</c:v>
                </c:pt>
                <c:pt idx="14">
                  <c:v>7.0</c:v>
                </c:pt>
                <c:pt idx="15">
                  <c:v>7.5</c:v>
                </c:pt>
                <c:pt idx="16">
                  <c:v>8.0</c:v>
                </c:pt>
                <c:pt idx="17">
                  <c:v>8.5</c:v>
                </c:pt>
                <c:pt idx="18">
                  <c:v>9.0</c:v>
                </c:pt>
                <c:pt idx="19">
                  <c:v>9.5</c:v>
                </c:pt>
                <c:pt idx="20">
                  <c:v>10.0</c:v>
                </c:pt>
                <c:pt idx="21">
                  <c:v>10.5</c:v>
                </c:pt>
                <c:pt idx="22">
                  <c:v>11.0</c:v>
                </c:pt>
                <c:pt idx="23">
                  <c:v>11.5</c:v>
                </c:pt>
                <c:pt idx="24">
                  <c:v>12.0</c:v>
                </c:pt>
                <c:pt idx="25">
                  <c:v>12.5</c:v>
                </c:pt>
                <c:pt idx="26">
                  <c:v>13.0</c:v>
                </c:pt>
                <c:pt idx="27">
                  <c:v>13.5</c:v>
                </c:pt>
                <c:pt idx="28">
                  <c:v>14.0</c:v>
                </c:pt>
                <c:pt idx="29">
                  <c:v>14.5</c:v>
                </c:pt>
                <c:pt idx="30">
                  <c:v>15.0</c:v>
                </c:pt>
                <c:pt idx="31">
                  <c:v>15.5</c:v>
                </c:pt>
                <c:pt idx="32">
                  <c:v>16.0</c:v>
                </c:pt>
                <c:pt idx="33">
                  <c:v>16.5</c:v>
                </c:pt>
                <c:pt idx="34">
                  <c:v>17.0</c:v>
                </c:pt>
                <c:pt idx="35">
                  <c:v>17.5</c:v>
                </c:pt>
                <c:pt idx="36">
                  <c:v>18.0</c:v>
                </c:pt>
                <c:pt idx="37">
                  <c:v>18.5</c:v>
                </c:pt>
                <c:pt idx="38">
                  <c:v>19.0</c:v>
                </c:pt>
                <c:pt idx="39">
                  <c:v>19.5</c:v>
                </c:pt>
                <c:pt idx="40">
                  <c:v>20.0</c:v>
                </c:pt>
                <c:pt idx="41">
                  <c:v>20.5</c:v>
                </c:pt>
                <c:pt idx="42">
                  <c:v>21.0</c:v>
                </c:pt>
                <c:pt idx="43">
                  <c:v>21.5</c:v>
                </c:pt>
                <c:pt idx="44">
                  <c:v>22.0</c:v>
                </c:pt>
                <c:pt idx="45">
                  <c:v>22.5</c:v>
                </c:pt>
                <c:pt idx="46">
                  <c:v>23.0</c:v>
                </c:pt>
                <c:pt idx="47">
                  <c:v>23.5</c:v>
                </c:pt>
                <c:pt idx="48">
                  <c:v>24.0</c:v>
                </c:pt>
                <c:pt idx="49">
                  <c:v>24.5</c:v>
                </c:pt>
                <c:pt idx="50">
                  <c:v>25.0</c:v>
                </c:pt>
                <c:pt idx="51">
                  <c:v>25.5</c:v>
                </c:pt>
                <c:pt idx="52">
                  <c:v>26.0</c:v>
                </c:pt>
                <c:pt idx="53">
                  <c:v>26.5</c:v>
                </c:pt>
                <c:pt idx="54">
                  <c:v>27.0</c:v>
                </c:pt>
                <c:pt idx="55">
                  <c:v>27.5</c:v>
                </c:pt>
                <c:pt idx="56">
                  <c:v>28.0</c:v>
                </c:pt>
                <c:pt idx="57">
                  <c:v>28.5</c:v>
                </c:pt>
                <c:pt idx="58">
                  <c:v>29.0</c:v>
                </c:pt>
                <c:pt idx="59">
                  <c:v>29.5</c:v>
                </c:pt>
                <c:pt idx="60">
                  <c:v>30.0</c:v>
                </c:pt>
                <c:pt idx="61">
                  <c:v>30.5</c:v>
                </c:pt>
                <c:pt idx="62">
                  <c:v>31.0</c:v>
                </c:pt>
                <c:pt idx="63">
                  <c:v>31.5</c:v>
                </c:pt>
                <c:pt idx="64">
                  <c:v>32.0</c:v>
                </c:pt>
                <c:pt idx="65">
                  <c:v>32.5</c:v>
                </c:pt>
                <c:pt idx="66">
                  <c:v>33.0</c:v>
                </c:pt>
                <c:pt idx="67">
                  <c:v>33.5</c:v>
                </c:pt>
                <c:pt idx="68">
                  <c:v>34.0</c:v>
                </c:pt>
                <c:pt idx="69">
                  <c:v>34.5</c:v>
                </c:pt>
                <c:pt idx="70">
                  <c:v>35.0</c:v>
                </c:pt>
                <c:pt idx="71">
                  <c:v>35.5</c:v>
                </c:pt>
                <c:pt idx="72">
                  <c:v>36.0</c:v>
                </c:pt>
                <c:pt idx="73">
                  <c:v>36.5</c:v>
                </c:pt>
                <c:pt idx="74">
                  <c:v>37.0</c:v>
                </c:pt>
                <c:pt idx="75">
                  <c:v>37.5</c:v>
                </c:pt>
                <c:pt idx="76">
                  <c:v>38.0</c:v>
                </c:pt>
                <c:pt idx="77">
                  <c:v>38.5</c:v>
                </c:pt>
                <c:pt idx="78">
                  <c:v>39.0</c:v>
                </c:pt>
                <c:pt idx="79">
                  <c:v>39.5</c:v>
                </c:pt>
                <c:pt idx="80">
                  <c:v>40.0</c:v>
                </c:pt>
                <c:pt idx="81">
                  <c:v>40.5</c:v>
                </c:pt>
                <c:pt idx="82">
                  <c:v>41.0</c:v>
                </c:pt>
                <c:pt idx="83">
                  <c:v>41.5</c:v>
                </c:pt>
                <c:pt idx="84">
                  <c:v>42.0</c:v>
                </c:pt>
                <c:pt idx="85">
                  <c:v>42.5</c:v>
                </c:pt>
                <c:pt idx="86">
                  <c:v>43.0</c:v>
                </c:pt>
                <c:pt idx="87">
                  <c:v>43.5</c:v>
                </c:pt>
                <c:pt idx="88">
                  <c:v>44.0</c:v>
                </c:pt>
                <c:pt idx="89">
                  <c:v>44.5</c:v>
                </c:pt>
                <c:pt idx="90">
                  <c:v>45.0</c:v>
                </c:pt>
                <c:pt idx="91">
                  <c:v>45.5</c:v>
                </c:pt>
                <c:pt idx="92">
                  <c:v>46.0</c:v>
                </c:pt>
                <c:pt idx="93">
                  <c:v>46.5</c:v>
                </c:pt>
                <c:pt idx="94">
                  <c:v>47.0</c:v>
                </c:pt>
                <c:pt idx="95">
                  <c:v>47.5</c:v>
                </c:pt>
                <c:pt idx="96">
                  <c:v>48.0</c:v>
                </c:pt>
                <c:pt idx="97">
                  <c:v>48.5</c:v>
                </c:pt>
                <c:pt idx="98">
                  <c:v>49.0</c:v>
                </c:pt>
                <c:pt idx="99">
                  <c:v>49.5</c:v>
                </c:pt>
                <c:pt idx="100">
                  <c:v>50.0</c:v>
                </c:pt>
                <c:pt idx="101">
                  <c:v>50.5</c:v>
                </c:pt>
                <c:pt idx="102">
                  <c:v>51.0</c:v>
                </c:pt>
                <c:pt idx="103">
                  <c:v>51.5</c:v>
                </c:pt>
                <c:pt idx="104">
                  <c:v>52.0</c:v>
                </c:pt>
                <c:pt idx="105">
                  <c:v>52.5</c:v>
                </c:pt>
                <c:pt idx="106">
                  <c:v>53.0</c:v>
                </c:pt>
                <c:pt idx="107">
                  <c:v>53.5</c:v>
                </c:pt>
                <c:pt idx="108">
                  <c:v>54.0</c:v>
                </c:pt>
                <c:pt idx="109">
                  <c:v>54.5</c:v>
                </c:pt>
                <c:pt idx="110">
                  <c:v>55.0</c:v>
                </c:pt>
                <c:pt idx="111">
                  <c:v>55.5</c:v>
                </c:pt>
                <c:pt idx="112">
                  <c:v>56.0</c:v>
                </c:pt>
                <c:pt idx="113">
                  <c:v>56.5</c:v>
                </c:pt>
                <c:pt idx="114">
                  <c:v>57.0</c:v>
                </c:pt>
                <c:pt idx="115">
                  <c:v>57.5</c:v>
                </c:pt>
                <c:pt idx="116">
                  <c:v>58.0</c:v>
                </c:pt>
                <c:pt idx="117">
                  <c:v>58.5</c:v>
                </c:pt>
                <c:pt idx="118">
                  <c:v>59.0</c:v>
                </c:pt>
                <c:pt idx="119">
                  <c:v>59.5</c:v>
                </c:pt>
                <c:pt idx="120">
                  <c:v>60.0</c:v>
                </c:pt>
                <c:pt idx="121">
                  <c:v>60.5</c:v>
                </c:pt>
                <c:pt idx="122">
                  <c:v>61.0</c:v>
                </c:pt>
                <c:pt idx="123">
                  <c:v>61.5</c:v>
                </c:pt>
                <c:pt idx="124">
                  <c:v>62.0</c:v>
                </c:pt>
                <c:pt idx="125">
                  <c:v>62.5</c:v>
                </c:pt>
                <c:pt idx="126">
                  <c:v>63.0</c:v>
                </c:pt>
                <c:pt idx="127">
                  <c:v>63.5</c:v>
                </c:pt>
                <c:pt idx="128">
                  <c:v>64.0</c:v>
                </c:pt>
                <c:pt idx="129">
                  <c:v>64.5</c:v>
                </c:pt>
                <c:pt idx="130">
                  <c:v>65.0</c:v>
                </c:pt>
                <c:pt idx="131">
                  <c:v>65.5</c:v>
                </c:pt>
                <c:pt idx="132">
                  <c:v>66.0</c:v>
                </c:pt>
                <c:pt idx="133">
                  <c:v>66.5</c:v>
                </c:pt>
                <c:pt idx="134">
                  <c:v>67.0</c:v>
                </c:pt>
                <c:pt idx="135">
                  <c:v>67.5</c:v>
                </c:pt>
                <c:pt idx="136">
                  <c:v>68.0</c:v>
                </c:pt>
                <c:pt idx="137">
                  <c:v>68.5</c:v>
                </c:pt>
                <c:pt idx="138">
                  <c:v>69.0</c:v>
                </c:pt>
                <c:pt idx="139">
                  <c:v>69.5</c:v>
                </c:pt>
                <c:pt idx="140">
                  <c:v>70.0</c:v>
                </c:pt>
                <c:pt idx="141">
                  <c:v>70.5</c:v>
                </c:pt>
                <c:pt idx="142">
                  <c:v>71.0</c:v>
                </c:pt>
                <c:pt idx="143">
                  <c:v>71.5</c:v>
                </c:pt>
                <c:pt idx="144">
                  <c:v>72.0</c:v>
                </c:pt>
                <c:pt idx="145">
                  <c:v>72.5</c:v>
                </c:pt>
                <c:pt idx="146">
                  <c:v>73.0</c:v>
                </c:pt>
                <c:pt idx="147">
                  <c:v>73.5</c:v>
                </c:pt>
                <c:pt idx="148">
                  <c:v>74.0</c:v>
                </c:pt>
                <c:pt idx="149">
                  <c:v>74.5</c:v>
                </c:pt>
                <c:pt idx="150">
                  <c:v>75.0</c:v>
                </c:pt>
                <c:pt idx="151">
                  <c:v>75.5</c:v>
                </c:pt>
                <c:pt idx="152">
                  <c:v>76.0</c:v>
                </c:pt>
                <c:pt idx="153">
                  <c:v>76.5</c:v>
                </c:pt>
                <c:pt idx="154">
                  <c:v>77.0</c:v>
                </c:pt>
                <c:pt idx="155">
                  <c:v>77.5</c:v>
                </c:pt>
                <c:pt idx="156">
                  <c:v>78.0</c:v>
                </c:pt>
                <c:pt idx="157">
                  <c:v>78.5</c:v>
                </c:pt>
                <c:pt idx="158">
                  <c:v>79.0</c:v>
                </c:pt>
                <c:pt idx="159">
                  <c:v>79.5</c:v>
                </c:pt>
                <c:pt idx="160">
                  <c:v>80.0</c:v>
                </c:pt>
                <c:pt idx="161">
                  <c:v>80.5</c:v>
                </c:pt>
                <c:pt idx="162">
                  <c:v>81.0</c:v>
                </c:pt>
                <c:pt idx="163">
                  <c:v>81.5</c:v>
                </c:pt>
                <c:pt idx="164">
                  <c:v>82.0</c:v>
                </c:pt>
                <c:pt idx="165">
                  <c:v>82.5</c:v>
                </c:pt>
                <c:pt idx="166">
                  <c:v>83.0</c:v>
                </c:pt>
                <c:pt idx="167">
                  <c:v>83.5</c:v>
                </c:pt>
                <c:pt idx="168">
                  <c:v>84.0</c:v>
                </c:pt>
                <c:pt idx="169">
                  <c:v>84.5</c:v>
                </c:pt>
                <c:pt idx="170">
                  <c:v>85.0</c:v>
                </c:pt>
                <c:pt idx="171">
                  <c:v>85.5</c:v>
                </c:pt>
                <c:pt idx="172">
                  <c:v>86.0</c:v>
                </c:pt>
                <c:pt idx="173">
                  <c:v>86.5</c:v>
                </c:pt>
                <c:pt idx="174">
                  <c:v>87.0</c:v>
                </c:pt>
                <c:pt idx="175">
                  <c:v>87.5</c:v>
                </c:pt>
                <c:pt idx="176">
                  <c:v>88.0</c:v>
                </c:pt>
                <c:pt idx="177">
                  <c:v>88.5</c:v>
                </c:pt>
                <c:pt idx="178">
                  <c:v>89.0</c:v>
                </c:pt>
                <c:pt idx="179">
                  <c:v>89.5</c:v>
                </c:pt>
                <c:pt idx="180">
                  <c:v>90.0</c:v>
                </c:pt>
                <c:pt idx="181">
                  <c:v>90.5</c:v>
                </c:pt>
                <c:pt idx="182">
                  <c:v>91.0</c:v>
                </c:pt>
                <c:pt idx="183">
                  <c:v>91.5</c:v>
                </c:pt>
                <c:pt idx="184">
                  <c:v>92.0</c:v>
                </c:pt>
                <c:pt idx="185">
                  <c:v>92.5</c:v>
                </c:pt>
                <c:pt idx="186">
                  <c:v>93.0</c:v>
                </c:pt>
                <c:pt idx="187">
                  <c:v>93.5</c:v>
                </c:pt>
                <c:pt idx="188">
                  <c:v>94.0</c:v>
                </c:pt>
                <c:pt idx="189">
                  <c:v>94.5</c:v>
                </c:pt>
                <c:pt idx="190">
                  <c:v>95.0</c:v>
                </c:pt>
                <c:pt idx="191">
                  <c:v>95.5</c:v>
                </c:pt>
                <c:pt idx="192">
                  <c:v>96.0</c:v>
                </c:pt>
                <c:pt idx="193">
                  <c:v>96.5</c:v>
                </c:pt>
                <c:pt idx="194">
                  <c:v>97.0</c:v>
                </c:pt>
                <c:pt idx="195">
                  <c:v>97.5</c:v>
                </c:pt>
                <c:pt idx="196">
                  <c:v>98.0</c:v>
                </c:pt>
                <c:pt idx="197">
                  <c:v>98.5</c:v>
                </c:pt>
                <c:pt idx="198">
                  <c:v>99.0</c:v>
                </c:pt>
                <c:pt idx="199">
                  <c:v>99.5</c:v>
                </c:pt>
              </c:numCache>
            </c:numRef>
          </c:cat>
          <c:val>
            <c:numRef>
              <c:f>'Distribution de poisson'!$C$2:$C$201</c:f>
              <c:numCache>
                <c:formatCode>0.000%</c:formatCode>
                <c:ptCount val="200"/>
                <c:pt idx="0">
                  <c:v>1.12535174719259E-7</c:v>
                </c:pt>
                <c:pt idx="1">
                  <c:v>1.80056279550815E-6</c:v>
                </c:pt>
                <c:pt idx="2">
                  <c:v>1.44045023640652E-5</c:v>
                </c:pt>
                <c:pt idx="3">
                  <c:v>7.68240126083475E-5</c:v>
                </c:pt>
                <c:pt idx="4">
                  <c:v>0.00030729605043339</c:v>
                </c:pt>
                <c:pt idx="5">
                  <c:v>0.000983347361386849</c:v>
                </c:pt>
                <c:pt idx="6">
                  <c:v>0.00262225963036493</c:v>
                </c:pt>
                <c:pt idx="7">
                  <c:v>0.00599373629797698</c:v>
                </c:pt>
                <c:pt idx="8">
                  <c:v>0.011987472595954</c:v>
                </c:pt>
                <c:pt idx="9">
                  <c:v>0.021311062392807</c:v>
                </c:pt>
                <c:pt idx="10">
                  <c:v>0.0340976998284913</c:v>
                </c:pt>
                <c:pt idx="11">
                  <c:v>0.0495966542959873</c:v>
                </c:pt>
                <c:pt idx="12">
                  <c:v>0.0661288723946497</c:v>
                </c:pt>
                <c:pt idx="13">
                  <c:v>0.0813893814087997</c:v>
                </c:pt>
                <c:pt idx="14">
                  <c:v>0.0930164358957711</c:v>
                </c:pt>
                <c:pt idx="15">
                  <c:v>0.0992175316221558</c:v>
                </c:pt>
                <c:pt idx="16">
                  <c:v>0.0992175316221558</c:v>
                </c:pt>
                <c:pt idx="17">
                  <c:v>0.0933812062326172</c:v>
                </c:pt>
                <c:pt idx="18">
                  <c:v>0.0830055166512153</c:v>
                </c:pt>
                <c:pt idx="19">
                  <c:v>0.0698993824431287</c:v>
                </c:pt>
                <c:pt idx="20">
                  <c:v>0.055919505954503</c:v>
                </c:pt>
                <c:pt idx="21">
                  <c:v>0.0426053378700975</c:v>
                </c:pt>
                <c:pt idx="22">
                  <c:v>0.0309857002691618</c:v>
                </c:pt>
                <c:pt idx="23">
                  <c:v>0.0215552697524604</c:v>
                </c:pt>
                <c:pt idx="24">
                  <c:v>0.0143701798349736</c:v>
                </c:pt>
                <c:pt idx="25">
                  <c:v>0.00919691509438309</c:v>
                </c:pt>
                <c:pt idx="26">
                  <c:v>0.0056596400580819</c:v>
                </c:pt>
                <c:pt idx="27">
                  <c:v>0.00335386077515965</c:v>
                </c:pt>
                <c:pt idx="28">
                  <c:v>0.0019164918715198</c:v>
                </c:pt>
                <c:pt idx="29">
                  <c:v>0.0010573748256661</c:v>
                </c:pt>
                <c:pt idx="30">
                  <c:v>0.000563933240355252</c:v>
                </c:pt>
                <c:pt idx="31">
                  <c:v>0.00029106231760271</c:v>
                </c:pt>
                <c:pt idx="32">
                  <c:v>0.000145531158801355</c:v>
                </c:pt>
                <c:pt idx="33">
                  <c:v>7.05605618430814E-5</c:v>
                </c:pt>
                <c:pt idx="34">
                  <c:v>3.3204970279097E-5</c:v>
                </c:pt>
                <c:pt idx="35">
                  <c:v>1.51794149847301E-5</c:v>
                </c:pt>
                <c:pt idx="36">
                  <c:v>6.74640665988003E-6</c:v>
                </c:pt>
                <c:pt idx="37">
                  <c:v>2.91736504211029E-6</c:v>
                </c:pt>
                <c:pt idx="38">
                  <c:v>1.22836422825697E-6</c:v>
                </c:pt>
                <c:pt idx="39">
                  <c:v>5.03944298772088E-7</c:v>
                </c:pt>
                <c:pt idx="40">
                  <c:v>2.01577719508835E-7</c:v>
                </c:pt>
                <c:pt idx="41">
                  <c:v>7.86644759058868E-8</c:v>
                </c:pt>
                <c:pt idx="42">
                  <c:v>2.99674193927189E-8</c:v>
                </c:pt>
                <c:pt idx="43">
                  <c:v>1.11506676810117E-8</c:v>
                </c:pt>
                <c:pt idx="44">
                  <c:v>4.05478824764061E-9</c:v>
                </c:pt>
                <c:pt idx="45">
                  <c:v>1.44170248804999E-9</c:v>
                </c:pt>
                <c:pt idx="46">
                  <c:v>5.0146173497391E-10</c:v>
                </c:pt>
                <c:pt idx="47">
                  <c:v>1.70710377863458E-10</c:v>
                </c:pt>
                <c:pt idx="48">
                  <c:v>5.69034592878194E-11</c:v>
                </c:pt>
                <c:pt idx="49">
                  <c:v>1.85807214001045E-11</c:v>
                </c:pt>
                <c:pt idx="50">
                  <c:v>5.94583084803338E-12</c:v>
                </c:pt>
                <c:pt idx="51">
                  <c:v>1.86535869742224E-12</c:v>
                </c:pt>
                <c:pt idx="52">
                  <c:v>5.73956522283764E-13</c:v>
                </c:pt>
                <c:pt idx="53">
                  <c:v>1.73269893519628E-13</c:v>
                </c:pt>
                <c:pt idx="54">
                  <c:v>5.13392277095193E-14</c:v>
                </c:pt>
                <c:pt idx="55">
                  <c:v>1.49350480609511E-14</c:v>
                </c:pt>
                <c:pt idx="56">
                  <c:v>4.26715658884314E-15</c:v>
                </c:pt>
                <c:pt idx="57">
                  <c:v>1.19779834072791E-15</c:v>
                </c:pt>
                <c:pt idx="58">
                  <c:v>3.3042712847666E-16</c:v>
                </c:pt>
                <c:pt idx="59">
                  <c:v>8.96073568750275E-17</c:v>
                </c:pt>
                <c:pt idx="60">
                  <c:v>2.38952951666739E-17</c:v>
                </c:pt>
                <c:pt idx="61">
                  <c:v>6.2676184043735E-18</c:v>
                </c:pt>
                <c:pt idx="62">
                  <c:v>1.61744991080606E-18</c:v>
                </c:pt>
                <c:pt idx="63">
                  <c:v>4.10780929728524E-19</c:v>
                </c:pt>
                <c:pt idx="64">
                  <c:v>1.02695232432131E-19</c:v>
                </c:pt>
                <c:pt idx="65">
                  <c:v>2.52788264448322E-20</c:v>
                </c:pt>
                <c:pt idx="66">
                  <c:v>6.12820035026238E-21</c:v>
                </c:pt>
                <c:pt idx="67">
                  <c:v>1.46345082991341E-21</c:v>
                </c:pt>
                <c:pt idx="68">
                  <c:v>3.44341371744332E-22</c:v>
                </c:pt>
                <c:pt idx="69">
                  <c:v>7.9847274607381E-23</c:v>
                </c:pt>
                <c:pt idx="70">
                  <c:v>1.82508056245442E-23</c:v>
                </c:pt>
                <c:pt idx="71">
                  <c:v>4.11285760553107E-24</c:v>
                </c:pt>
                <c:pt idx="72">
                  <c:v>9.13968356784673E-25</c:v>
                </c:pt>
                <c:pt idx="73">
                  <c:v>2.00321831624043E-25</c:v>
                </c:pt>
                <c:pt idx="74">
                  <c:v>4.33128284592516E-26</c:v>
                </c:pt>
                <c:pt idx="75">
                  <c:v>9.24007007130712E-27</c:v>
                </c:pt>
                <c:pt idx="76">
                  <c:v>1.94527790974885E-27</c:v>
                </c:pt>
                <c:pt idx="77">
                  <c:v>4.04213591636131E-28</c:v>
                </c:pt>
                <c:pt idx="78">
                  <c:v>8.29156085407438E-29</c:v>
                </c:pt>
                <c:pt idx="79">
                  <c:v>1.67930346411632E-29</c:v>
                </c:pt>
                <c:pt idx="80">
                  <c:v>3.35860692823269E-30</c:v>
                </c:pt>
                <c:pt idx="81">
                  <c:v>6.63428529033618E-31</c:v>
                </c:pt>
                <c:pt idx="82">
                  <c:v>1.29449469079729E-31</c:v>
                </c:pt>
                <c:pt idx="83">
                  <c:v>2.49541145213937E-32</c:v>
                </c:pt>
                <c:pt idx="84">
                  <c:v>4.75316467074167E-33</c:v>
                </c:pt>
                <c:pt idx="85">
                  <c:v>8.94713349786674E-34</c:v>
                </c:pt>
                <c:pt idx="86">
                  <c:v>1.66458297634728E-34</c:v>
                </c:pt>
                <c:pt idx="87">
                  <c:v>3.06130202546623E-35</c:v>
                </c:pt>
                <c:pt idx="88">
                  <c:v>5.56600368266587E-36</c:v>
                </c:pt>
                <c:pt idx="89">
                  <c:v>1.00062987553545E-36</c:v>
                </c:pt>
                <c:pt idx="90">
                  <c:v>1.77889755650744E-37</c:v>
                </c:pt>
                <c:pt idx="91">
                  <c:v>3.12773196748566E-38</c:v>
                </c:pt>
                <c:pt idx="92">
                  <c:v>5.4395338564968E-39</c:v>
                </c:pt>
                <c:pt idx="93">
                  <c:v>9.35833781762886E-40</c:v>
                </c:pt>
                <c:pt idx="94">
                  <c:v>1.5929085647028E-40</c:v>
                </c:pt>
                <c:pt idx="95">
                  <c:v>2.68279337213101E-41</c:v>
                </c:pt>
                <c:pt idx="96">
                  <c:v>4.47132228688498E-42</c:v>
                </c:pt>
                <c:pt idx="97">
                  <c:v>7.3753769680576E-43</c:v>
                </c:pt>
                <c:pt idx="98">
                  <c:v>1.20414317845841E-43</c:v>
                </c:pt>
                <c:pt idx="99">
                  <c:v>1.94608998538736E-44</c:v>
                </c:pt>
                <c:pt idx="100">
                  <c:v>3.11374397661967E-45</c:v>
                </c:pt>
                <c:pt idx="101">
                  <c:v>4.93266372533807E-46</c:v>
                </c:pt>
                <c:pt idx="102">
                  <c:v>7.73751172602083E-47</c:v>
                </c:pt>
                <c:pt idx="103">
                  <c:v>1.2019435690906E-47</c:v>
                </c:pt>
                <c:pt idx="104">
                  <c:v>1.84914395244709E-48</c:v>
                </c:pt>
                <c:pt idx="105">
                  <c:v>2.81774316563362E-49</c:v>
                </c:pt>
                <c:pt idx="106">
                  <c:v>4.25319723114504E-50</c:v>
                </c:pt>
                <c:pt idx="107">
                  <c:v>6.35992109330099E-51</c:v>
                </c:pt>
                <c:pt idx="108">
                  <c:v>9.42210532340895E-52</c:v>
                </c:pt>
                <c:pt idx="109">
                  <c:v>1.38306133187654E-52</c:v>
                </c:pt>
                <c:pt idx="110">
                  <c:v>2.01172557363861E-53</c:v>
                </c:pt>
                <c:pt idx="111">
                  <c:v>2.89978461065021E-54</c:v>
                </c:pt>
                <c:pt idx="112">
                  <c:v>4.14254944378613E-55</c:v>
                </c:pt>
                <c:pt idx="113">
                  <c:v>5.86555673456442E-56</c:v>
                </c:pt>
                <c:pt idx="114">
                  <c:v>8.23236032921311E-57</c:v>
                </c:pt>
                <c:pt idx="115">
                  <c:v>1.14537187189051E-57</c:v>
                </c:pt>
                <c:pt idx="116">
                  <c:v>1.57982327157314E-58</c:v>
                </c:pt>
                <c:pt idx="117">
                  <c:v>2.16044208078379E-59</c:v>
                </c:pt>
                <c:pt idx="118">
                  <c:v>2.92941299089326E-60</c:v>
                </c:pt>
                <c:pt idx="119">
                  <c:v>3.93870654237754E-61</c:v>
                </c:pt>
                <c:pt idx="120">
                  <c:v>5.25160872317001E-62</c:v>
                </c:pt>
                <c:pt idx="121">
                  <c:v>6.9442759975801E-63</c:v>
                </c:pt>
                <c:pt idx="122">
                  <c:v>9.10724720994153E-64</c:v>
                </c:pt>
                <c:pt idx="123">
                  <c:v>1.18468256389477E-64</c:v>
                </c:pt>
                <c:pt idx="124">
                  <c:v>1.52862266309005E-65</c:v>
                </c:pt>
                <c:pt idx="125">
                  <c:v>1.95663700875523E-66</c:v>
                </c:pt>
                <c:pt idx="126">
                  <c:v>2.48461842381619E-67</c:v>
                </c:pt>
                <c:pt idx="127">
                  <c:v>3.13022793551643E-68</c:v>
                </c:pt>
                <c:pt idx="128">
                  <c:v>3.91278491939565E-69</c:v>
                </c:pt>
                <c:pt idx="129">
                  <c:v>4.85306656669231E-70</c:v>
                </c:pt>
                <c:pt idx="130">
                  <c:v>5.97300500515964E-71</c:v>
                </c:pt>
                <c:pt idx="131">
                  <c:v>7.29527328874452E-72</c:v>
                </c:pt>
                <c:pt idx="132">
                  <c:v>8.84275550150859E-73</c:v>
                </c:pt>
                <c:pt idx="133">
                  <c:v>1.06379013551982E-73</c:v>
                </c:pt>
                <c:pt idx="134">
                  <c:v>1.2701971767401E-74</c:v>
                </c:pt>
                <c:pt idx="135">
                  <c:v>1.50541887613647E-75</c:v>
                </c:pt>
                <c:pt idx="136">
                  <c:v>1.77108103074871E-76</c:v>
                </c:pt>
                <c:pt idx="137">
                  <c:v>2.06841580233435E-77</c:v>
                </c:pt>
                <c:pt idx="138">
                  <c:v>2.39816324908321E-78</c:v>
                </c:pt>
                <c:pt idx="139">
                  <c:v>2.76047568239798E-79</c:v>
                </c:pt>
                <c:pt idx="140">
                  <c:v>3.15482935131197E-80</c:v>
                </c:pt>
                <c:pt idx="141">
                  <c:v>3.57994820007035E-81</c:v>
                </c:pt>
                <c:pt idx="142">
                  <c:v>4.03374445078336E-82</c:v>
                </c:pt>
                <c:pt idx="143">
                  <c:v>4.51328050437306E-83</c:v>
                </c:pt>
                <c:pt idx="144">
                  <c:v>5.01475611596999E-84</c:v>
                </c:pt>
                <c:pt idx="145">
                  <c:v>5.53352399003595E-85</c:v>
                </c:pt>
                <c:pt idx="146">
                  <c:v>6.06413587949133E-86</c:v>
                </c:pt>
                <c:pt idx="147">
                  <c:v>6.60042000488881E-87</c:v>
                </c:pt>
                <c:pt idx="148">
                  <c:v>7.13558919447407E-88</c:v>
                </c:pt>
                <c:pt idx="149">
                  <c:v>7.66237765849551E-89</c:v>
                </c:pt>
                <c:pt idx="150">
                  <c:v>8.17320283572886E-90</c:v>
                </c:pt>
                <c:pt idx="151">
                  <c:v>8.66034737560648E-91</c:v>
                </c:pt>
                <c:pt idx="152">
                  <c:v>9.11615513221756E-92</c:v>
                </c:pt>
                <c:pt idx="153">
                  <c:v>9.53323412519498E-93</c:v>
                </c:pt>
                <c:pt idx="154">
                  <c:v>9.90465883137118E-94</c:v>
                </c:pt>
                <c:pt idx="155">
                  <c:v>1.02241639549641E-94</c:v>
                </c:pt>
                <c:pt idx="156">
                  <c:v>1.04863220050907E-95</c:v>
                </c:pt>
                <c:pt idx="157">
                  <c:v>1.06866975848059E-96</c:v>
                </c:pt>
                <c:pt idx="158">
                  <c:v>1.08219722377783E-97</c:v>
                </c:pt>
                <c:pt idx="159">
                  <c:v>1.08900349562547E-98</c:v>
                </c:pt>
                <c:pt idx="160">
                  <c:v>1.08900349562543E-99</c:v>
                </c:pt>
                <c:pt idx="161">
                  <c:v>1.08223949875833E-100</c:v>
                </c:pt>
                <c:pt idx="162">
                  <c:v>1.06887851729211E-101</c:v>
                </c:pt>
                <c:pt idx="163">
                  <c:v>1.04920590654438E-102</c:v>
                </c:pt>
                <c:pt idx="164">
                  <c:v>1.02361551857993E-103</c:v>
                </c:pt>
                <c:pt idx="165">
                  <c:v>9.92596866501685E-105</c:v>
                </c:pt>
                <c:pt idx="166">
                  <c:v>9.56719871326955E-106</c:v>
                </c:pt>
                <c:pt idx="167">
                  <c:v>9.16617840792311E-107</c:v>
                </c:pt>
                <c:pt idx="168">
                  <c:v>8.72969372183154E-108</c:v>
                </c:pt>
                <c:pt idx="169">
                  <c:v>8.26479878989964E-109</c:v>
                </c:pt>
                <c:pt idx="170">
                  <c:v>7.77863415520002E-110</c:v>
                </c:pt>
                <c:pt idx="171">
                  <c:v>7.27825418030387E-111</c:v>
                </c:pt>
                <c:pt idx="172">
                  <c:v>6.77046900493379E-112</c:v>
                </c:pt>
                <c:pt idx="173">
                  <c:v>6.26170543808895E-113</c:v>
                </c:pt>
                <c:pt idx="174">
                  <c:v>5.7578900580126E-114</c:v>
                </c:pt>
                <c:pt idx="175">
                  <c:v>5.26435662446885E-115</c:v>
                </c:pt>
                <c:pt idx="176">
                  <c:v>4.78577874951734E-116</c:v>
                </c:pt>
                <c:pt idx="177">
                  <c:v>4.32612768317922E-117</c:v>
                </c:pt>
                <c:pt idx="178">
                  <c:v>3.88865409723998E-118</c:v>
                </c:pt>
                <c:pt idx="179">
                  <c:v>3.47589193049368E-119</c:v>
                </c:pt>
                <c:pt idx="180">
                  <c:v>3.08968171599446E-120</c:v>
                </c:pt>
                <c:pt idx="181">
                  <c:v>2.73121035668019E-121</c:v>
                </c:pt>
                <c:pt idx="182">
                  <c:v>2.4010640498288E-122</c:v>
                </c:pt>
                <c:pt idx="183">
                  <c:v>2.09929097252776E-123</c:v>
                </c:pt>
                <c:pt idx="184">
                  <c:v>1.82547041089382E-124</c:v>
                </c:pt>
                <c:pt idx="185">
                  <c:v>1.57878522023248E-125</c:v>
                </c:pt>
                <c:pt idx="186">
                  <c:v>1.3580948131032E-126</c:v>
                </c:pt>
                <c:pt idx="187">
                  <c:v>1.16200625720061E-127</c:v>
                </c:pt>
                <c:pt idx="188">
                  <c:v>9.88941495489805E-129</c:v>
                </c:pt>
                <c:pt idx="189">
                  <c:v>8.37199149621073E-130</c:v>
                </c:pt>
                <c:pt idx="190">
                  <c:v>7.05009810207184E-131</c:v>
                </c:pt>
                <c:pt idx="191">
                  <c:v>5.90584134204999E-132</c:v>
                </c:pt>
                <c:pt idx="192">
                  <c:v>4.92153445170805E-133</c:v>
                </c:pt>
                <c:pt idx="193">
                  <c:v>4.08002856100156E-134</c:v>
                </c:pt>
                <c:pt idx="194">
                  <c:v>3.36497200907352E-135</c:v>
                </c:pt>
                <c:pt idx="195">
                  <c:v>2.76100267411144E-136</c:v>
                </c:pt>
                <c:pt idx="196">
                  <c:v>2.25387973396864E-137</c:v>
                </c:pt>
                <c:pt idx="197">
                  <c:v>1.83056222048214E-138</c:v>
                </c:pt>
                <c:pt idx="198">
                  <c:v>1.47924219836944E-139</c:v>
                </c:pt>
                <c:pt idx="199">
                  <c:v>1.18934046100056E-140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1919656"/>
        <c:axId val="226599880"/>
      </c:barChart>
      <c:lineChart>
        <c:grouping val="standard"/>
        <c:varyColors val="0"/>
        <c:ser>
          <c:idx val="1"/>
          <c:order val="1"/>
          <c:tx>
            <c:v>cumul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'Intervalle de confiance'!$C$21</c:f>
              <c:numCache>
                <c:formatCode>0</c:formatCode>
                <c:ptCount val="1"/>
                <c:pt idx="0">
                  <c:v>313.8525948797708</c:v>
                </c:pt>
              </c:numCache>
            </c:numRef>
          </c:cat>
          <c:val>
            <c:numRef>
              <c:f>'Distribution de poisson'!$D$2:$D$201</c:f>
              <c:numCache>
                <c:formatCode>0.000%</c:formatCode>
                <c:ptCount val="200"/>
                <c:pt idx="0">
                  <c:v>1.12535174719259E-7</c:v>
                </c:pt>
                <c:pt idx="1">
                  <c:v>1.9130979702274E-6</c:v>
                </c:pt>
                <c:pt idx="2">
                  <c:v>1.63176003342926E-5</c:v>
                </c:pt>
                <c:pt idx="3">
                  <c:v>9.31416129426401E-5</c:v>
                </c:pt>
                <c:pt idx="4">
                  <c:v>0.00040043766337603</c:v>
                </c:pt>
                <c:pt idx="5">
                  <c:v>0.00138378502476288</c:v>
                </c:pt>
                <c:pt idx="6">
                  <c:v>0.00400604465512781</c:v>
                </c:pt>
                <c:pt idx="7">
                  <c:v>0.00999978095310479</c:v>
                </c:pt>
                <c:pt idx="8">
                  <c:v>0.0219872535490588</c:v>
                </c:pt>
                <c:pt idx="9">
                  <c:v>0.0432983159418658</c:v>
                </c:pt>
                <c:pt idx="10">
                  <c:v>0.0773960157703571</c:v>
                </c:pt>
                <c:pt idx="11">
                  <c:v>0.126992670066344</c:v>
                </c:pt>
                <c:pt idx="12">
                  <c:v>0.193121542460994</c:v>
                </c:pt>
                <c:pt idx="13">
                  <c:v>0.274510923869794</c:v>
                </c:pt>
                <c:pt idx="14">
                  <c:v>0.367527359765565</c:v>
                </c:pt>
                <c:pt idx="15">
                  <c:v>0.466744891387721</c:v>
                </c:pt>
                <c:pt idx="16">
                  <c:v>0.565962423009877</c:v>
                </c:pt>
                <c:pt idx="17">
                  <c:v>0.659343629242494</c:v>
                </c:pt>
                <c:pt idx="18">
                  <c:v>0.742349145893709</c:v>
                </c:pt>
                <c:pt idx="19">
                  <c:v>0.812248528336838</c:v>
                </c:pt>
                <c:pt idx="20">
                  <c:v>0.868168034291341</c:v>
                </c:pt>
                <c:pt idx="21">
                  <c:v>0.910773372161438</c:v>
                </c:pt>
                <c:pt idx="22">
                  <c:v>0.9417590724306</c:v>
                </c:pt>
                <c:pt idx="23">
                  <c:v>0.96331434218306</c:v>
                </c:pt>
                <c:pt idx="24">
                  <c:v>0.977684522018034</c:v>
                </c:pt>
                <c:pt idx="25">
                  <c:v>0.986881437112417</c:v>
                </c:pt>
                <c:pt idx="26">
                  <c:v>0.992541077170499</c:v>
                </c:pt>
                <c:pt idx="27">
                  <c:v>0.995894937945659</c:v>
                </c:pt>
                <c:pt idx="28">
                  <c:v>0.997811429817178</c:v>
                </c:pt>
                <c:pt idx="29">
                  <c:v>0.998868804642845</c:v>
                </c:pt>
                <c:pt idx="30">
                  <c:v>0.9994327378832</c:v>
                </c:pt>
                <c:pt idx="31">
                  <c:v>0.999723800200803</c:v>
                </c:pt>
                <c:pt idx="32">
                  <c:v>0.999869331359604</c:v>
                </c:pt>
                <c:pt idx="33">
                  <c:v>0.999939891921447</c:v>
                </c:pt>
                <c:pt idx="34">
                  <c:v>0.999973096891726</c:v>
                </c:pt>
                <c:pt idx="35">
                  <c:v>0.999988276306711</c:v>
                </c:pt>
                <c:pt idx="36">
                  <c:v>0.999995022713371</c:v>
                </c:pt>
                <c:pt idx="37">
                  <c:v>0.999997940078413</c:v>
                </c:pt>
                <c:pt idx="38">
                  <c:v>0.999999168442641</c:v>
                </c:pt>
                <c:pt idx="39">
                  <c:v>0.99999967238694</c:v>
                </c:pt>
                <c:pt idx="40">
                  <c:v>0.999999873964659</c:v>
                </c:pt>
                <c:pt idx="41">
                  <c:v>0.999999952629135</c:v>
                </c:pt>
                <c:pt idx="42">
                  <c:v>0.999999982596555</c:v>
                </c:pt>
                <c:pt idx="43">
                  <c:v>0.999999993747222</c:v>
                </c:pt>
                <c:pt idx="44">
                  <c:v>0.999999997802011</c:v>
                </c:pt>
                <c:pt idx="45">
                  <c:v>0.999999999243713</c:v>
                </c:pt>
                <c:pt idx="46">
                  <c:v>0.999999999745175</c:v>
                </c:pt>
                <c:pt idx="47">
                  <c:v>0.999999999915885</c:v>
                </c:pt>
                <c:pt idx="48">
                  <c:v>0.999999999972789</c:v>
                </c:pt>
                <c:pt idx="49">
                  <c:v>0.999999999991369</c:v>
                </c:pt>
                <c:pt idx="50">
                  <c:v>0.999999999997315</c:v>
                </c:pt>
                <c:pt idx="51">
                  <c:v>0.999999999999181</c:v>
                </c:pt>
                <c:pt idx="52">
                  <c:v>0.999999999999754</c:v>
                </c:pt>
                <c:pt idx="53">
                  <c:v>0.999999999999928</c:v>
                </c:pt>
                <c:pt idx="54">
                  <c:v>0.999999999999979</c:v>
                </c:pt>
                <c:pt idx="55">
                  <c:v>0.999999999999994</c:v>
                </c:pt>
                <c:pt idx="56">
                  <c:v>0.999999999999998</c:v>
                </c:pt>
                <c:pt idx="57">
                  <c:v>1</c:v>
                </c:pt>
                <c:pt idx="58">
                  <c:v>1</c:v>
                </c:pt>
                <c:pt idx="59">
                  <c:v>1.0</c:v>
                </c:pt>
                <c:pt idx="60">
                  <c:v>1.0</c:v>
                </c:pt>
                <c:pt idx="61">
                  <c:v>1.0</c:v>
                </c:pt>
                <c:pt idx="62">
                  <c:v>1.0</c:v>
                </c:pt>
                <c:pt idx="63">
                  <c:v>1.0</c:v>
                </c:pt>
                <c:pt idx="64">
                  <c:v>1.0</c:v>
                </c:pt>
                <c:pt idx="65">
                  <c:v>1.0</c:v>
                </c:pt>
                <c:pt idx="66">
                  <c:v>1.0</c:v>
                </c:pt>
                <c:pt idx="67">
                  <c:v>1.0</c:v>
                </c:pt>
                <c:pt idx="68">
                  <c:v>1.0</c:v>
                </c:pt>
                <c:pt idx="69">
                  <c:v>1.0</c:v>
                </c:pt>
                <c:pt idx="70">
                  <c:v>1.0</c:v>
                </c:pt>
                <c:pt idx="71">
                  <c:v>1.0</c:v>
                </c:pt>
                <c:pt idx="72">
                  <c:v>1.0</c:v>
                </c:pt>
                <c:pt idx="73">
                  <c:v>1.0</c:v>
                </c:pt>
                <c:pt idx="74">
                  <c:v>1.0</c:v>
                </c:pt>
                <c:pt idx="75">
                  <c:v>1.0</c:v>
                </c:pt>
                <c:pt idx="76">
                  <c:v>1.0</c:v>
                </c:pt>
                <c:pt idx="77">
                  <c:v>1.0</c:v>
                </c:pt>
                <c:pt idx="78">
                  <c:v>1.0</c:v>
                </c:pt>
                <c:pt idx="79">
                  <c:v>1.0</c:v>
                </c:pt>
                <c:pt idx="80">
                  <c:v>1.0</c:v>
                </c:pt>
                <c:pt idx="81">
                  <c:v>1.0</c:v>
                </c:pt>
                <c:pt idx="82">
                  <c:v>1.0</c:v>
                </c:pt>
                <c:pt idx="83">
                  <c:v>1.0</c:v>
                </c:pt>
                <c:pt idx="84">
                  <c:v>1.0</c:v>
                </c:pt>
                <c:pt idx="85">
                  <c:v>1.0</c:v>
                </c:pt>
                <c:pt idx="86">
                  <c:v>1.0</c:v>
                </c:pt>
                <c:pt idx="87">
                  <c:v>1.0</c:v>
                </c:pt>
                <c:pt idx="88">
                  <c:v>1.0</c:v>
                </c:pt>
                <c:pt idx="89">
                  <c:v>1.0</c:v>
                </c:pt>
                <c:pt idx="90">
                  <c:v>1.0</c:v>
                </c:pt>
                <c:pt idx="91">
                  <c:v>1.0</c:v>
                </c:pt>
                <c:pt idx="92">
                  <c:v>1.0</c:v>
                </c:pt>
                <c:pt idx="93">
                  <c:v>1.0</c:v>
                </c:pt>
                <c:pt idx="94">
                  <c:v>1.0</c:v>
                </c:pt>
                <c:pt idx="95">
                  <c:v>1.0</c:v>
                </c:pt>
                <c:pt idx="96">
                  <c:v>1.0</c:v>
                </c:pt>
                <c:pt idx="97">
                  <c:v>1.0</c:v>
                </c:pt>
                <c:pt idx="98">
                  <c:v>1.0</c:v>
                </c:pt>
                <c:pt idx="99">
                  <c:v>1.0</c:v>
                </c:pt>
                <c:pt idx="100">
                  <c:v>1.0</c:v>
                </c:pt>
                <c:pt idx="101">
                  <c:v>1.0</c:v>
                </c:pt>
                <c:pt idx="102">
                  <c:v>1.0</c:v>
                </c:pt>
                <c:pt idx="103">
                  <c:v>1.0</c:v>
                </c:pt>
                <c:pt idx="104">
                  <c:v>1.0</c:v>
                </c:pt>
                <c:pt idx="105">
                  <c:v>1.0</c:v>
                </c:pt>
                <c:pt idx="106">
                  <c:v>1.0</c:v>
                </c:pt>
                <c:pt idx="107">
                  <c:v>1.0</c:v>
                </c:pt>
                <c:pt idx="108">
                  <c:v>1.0</c:v>
                </c:pt>
                <c:pt idx="109">
                  <c:v>1.0</c:v>
                </c:pt>
                <c:pt idx="110">
                  <c:v>1.0</c:v>
                </c:pt>
                <c:pt idx="111">
                  <c:v>1.0</c:v>
                </c:pt>
                <c:pt idx="112">
                  <c:v>1.0</c:v>
                </c:pt>
                <c:pt idx="113">
                  <c:v>1.0</c:v>
                </c:pt>
                <c:pt idx="114">
                  <c:v>1.0</c:v>
                </c:pt>
                <c:pt idx="115">
                  <c:v>1.0</c:v>
                </c:pt>
                <c:pt idx="116">
                  <c:v>1.0</c:v>
                </c:pt>
                <c:pt idx="117">
                  <c:v>1.0</c:v>
                </c:pt>
                <c:pt idx="118">
                  <c:v>1.0</c:v>
                </c:pt>
                <c:pt idx="119">
                  <c:v>1.0</c:v>
                </c:pt>
                <c:pt idx="120">
                  <c:v>1.0</c:v>
                </c:pt>
                <c:pt idx="121">
                  <c:v>1.0</c:v>
                </c:pt>
                <c:pt idx="122">
                  <c:v>1.0</c:v>
                </c:pt>
                <c:pt idx="123">
                  <c:v>1.0</c:v>
                </c:pt>
                <c:pt idx="124">
                  <c:v>1.0</c:v>
                </c:pt>
                <c:pt idx="125">
                  <c:v>1.0</c:v>
                </c:pt>
                <c:pt idx="126">
                  <c:v>1.0</c:v>
                </c:pt>
                <c:pt idx="127">
                  <c:v>1.0</c:v>
                </c:pt>
                <c:pt idx="128">
                  <c:v>1.0</c:v>
                </c:pt>
                <c:pt idx="129">
                  <c:v>1.0</c:v>
                </c:pt>
                <c:pt idx="130">
                  <c:v>1.0</c:v>
                </c:pt>
                <c:pt idx="131">
                  <c:v>1.0</c:v>
                </c:pt>
                <c:pt idx="132">
                  <c:v>1.0</c:v>
                </c:pt>
                <c:pt idx="133">
                  <c:v>1.0</c:v>
                </c:pt>
                <c:pt idx="134">
                  <c:v>1.0</c:v>
                </c:pt>
                <c:pt idx="135">
                  <c:v>1.0</c:v>
                </c:pt>
                <c:pt idx="136">
                  <c:v>1.0</c:v>
                </c:pt>
                <c:pt idx="137">
                  <c:v>1.0</c:v>
                </c:pt>
                <c:pt idx="138">
                  <c:v>1.0</c:v>
                </c:pt>
                <c:pt idx="139">
                  <c:v>1.0</c:v>
                </c:pt>
                <c:pt idx="140">
                  <c:v>1.0</c:v>
                </c:pt>
                <c:pt idx="141">
                  <c:v>1.0</c:v>
                </c:pt>
                <c:pt idx="142">
                  <c:v>1.0</c:v>
                </c:pt>
                <c:pt idx="143">
                  <c:v>1.0</c:v>
                </c:pt>
                <c:pt idx="144">
                  <c:v>1.0</c:v>
                </c:pt>
                <c:pt idx="145">
                  <c:v>1.0</c:v>
                </c:pt>
                <c:pt idx="146">
                  <c:v>1.0</c:v>
                </c:pt>
                <c:pt idx="147">
                  <c:v>1.0</c:v>
                </c:pt>
                <c:pt idx="148">
                  <c:v>1.0</c:v>
                </c:pt>
                <c:pt idx="149">
                  <c:v>1.0</c:v>
                </c:pt>
                <c:pt idx="150">
                  <c:v>1.0</c:v>
                </c:pt>
                <c:pt idx="151">
                  <c:v>1.0</c:v>
                </c:pt>
                <c:pt idx="152">
                  <c:v>1.0</c:v>
                </c:pt>
                <c:pt idx="153">
                  <c:v>1.0</c:v>
                </c:pt>
                <c:pt idx="154">
                  <c:v>1.0</c:v>
                </c:pt>
                <c:pt idx="155">
                  <c:v>1.0</c:v>
                </c:pt>
                <c:pt idx="156">
                  <c:v>1.0</c:v>
                </c:pt>
                <c:pt idx="157">
                  <c:v>1.0</c:v>
                </c:pt>
                <c:pt idx="158">
                  <c:v>1.0</c:v>
                </c:pt>
                <c:pt idx="159">
                  <c:v>1.0</c:v>
                </c:pt>
                <c:pt idx="160">
                  <c:v>1.0</c:v>
                </c:pt>
                <c:pt idx="161">
                  <c:v>1.0</c:v>
                </c:pt>
                <c:pt idx="162">
                  <c:v>1.0</c:v>
                </c:pt>
                <c:pt idx="163">
                  <c:v>1.0</c:v>
                </c:pt>
                <c:pt idx="164">
                  <c:v>1.0</c:v>
                </c:pt>
                <c:pt idx="165">
                  <c:v>1.0</c:v>
                </c:pt>
                <c:pt idx="166">
                  <c:v>1.0</c:v>
                </c:pt>
                <c:pt idx="167">
                  <c:v>1.0</c:v>
                </c:pt>
                <c:pt idx="168">
                  <c:v>1.0</c:v>
                </c:pt>
                <c:pt idx="169">
                  <c:v>1.0</c:v>
                </c:pt>
                <c:pt idx="170">
                  <c:v>1.0</c:v>
                </c:pt>
                <c:pt idx="171">
                  <c:v>1.0</c:v>
                </c:pt>
                <c:pt idx="172">
                  <c:v>1.0</c:v>
                </c:pt>
                <c:pt idx="173">
                  <c:v>1.0</c:v>
                </c:pt>
                <c:pt idx="174">
                  <c:v>1.0</c:v>
                </c:pt>
                <c:pt idx="175">
                  <c:v>1.0</c:v>
                </c:pt>
                <c:pt idx="176">
                  <c:v>1.0</c:v>
                </c:pt>
                <c:pt idx="177">
                  <c:v>1.0</c:v>
                </c:pt>
                <c:pt idx="178">
                  <c:v>1.0</c:v>
                </c:pt>
                <c:pt idx="179">
                  <c:v>1.0</c:v>
                </c:pt>
                <c:pt idx="180">
                  <c:v>1.0</c:v>
                </c:pt>
                <c:pt idx="181">
                  <c:v>1.0</c:v>
                </c:pt>
                <c:pt idx="182">
                  <c:v>1.0</c:v>
                </c:pt>
                <c:pt idx="183">
                  <c:v>1.0</c:v>
                </c:pt>
                <c:pt idx="184">
                  <c:v>1.0</c:v>
                </c:pt>
                <c:pt idx="185">
                  <c:v>1.0</c:v>
                </c:pt>
                <c:pt idx="186">
                  <c:v>1.0</c:v>
                </c:pt>
                <c:pt idx="187">
                  <c:v>1.0</c:v>
                </c:pt>
                <c:pt idx="188">
                  <c:v>1.0</c:v>
                </c:pt>
                <c:pt idx="189">
                  <c:v>1.0</c:v>
                </c:pt>
                <c:pt idx="190">
                  <c:v>1.0</c:v>
                </c:pt>
                <c:pt idx="191">
                  <c:v>1.0</c:v>
                </c:pt>
                <c:pt idx="192">
                  <c:v>1.0</c:v>
                </c:pt>
                <c:pt idx="193">
                  <c:v>1.0</c:v>
                </c:pt>
                <c:pt idx="194">
                  <c:v>1.0</c:v>
                </c:pt>
                <c:pt idx="195">
                  <c:v>1.0</c:v>
                </c:pt>
                <c:pt idx="196">
                  <c:v>1.0</c:v>
                </c:pt>
                <c:pt idx="197">
                  <c:v>1.0</c:v>
                </c:pt>
                <c:pt idx="198">
                  <c:v>1.0</c:v>
                </c:pt>
                <c:pt idx="199">
                  <c:v>1.0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marker val="1"/>
        <c:smooth val="0"/>
        <c:axId val="409653288"/>
        <c:axId val="409649160"/>
      </c:lineChart>
      <c:catAx>
        <c:axId val="441919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fr-FR" sz="1200"/>
                  <a:t>Nombre</a:t>
                </a:r>
                <a:r>
                  <a:rPr lang="fr-FR" sz="1200" baseline="0"/>
                  <a:t> de FAR comptées</a:t>
                </a:r>
                <a:endParaRPr lang="fr-FR" sz="12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fr-FR"/>
          </a:p>
        </c:txPr>
        <c:crossAx val="226599880"/>
        <c:crosses val="autoZero"/>
        <c:auto val="1"/>
        <c:lblAlgn val="ctr"/>
        <c:lblOffset val="100"/>
        <c:tickLblSkip val="10"/>
        <c:noMultiLvlLbl val="0"/>
      </c:catAx>
      <c:valAx>
        <c:axId val="2265998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fr-FR" sz="1200"/>
                  <a:t>Probabilité</a:t>
                </a:r>
              </a:p>
            </c:rich>
          </c:tx>
          <c:layout/>
          <c:overlay val="0"/>
        </c:title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fr-FR"/>
          </a:p>
        </c:txPr>
        <c:crossAx val="441919656"/>
        <c:crosses val="autoZero"/>
        <c:crossBetween val="between"/>
      </c:valAx>
      <c:valAx>
        <c:axId val="409649160"/>
        <c:scaling>
          <c:orientation val="minMax"/>
          <c:max val="1.05"/>
          <c:min val="0.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>
                    <a:solidFill>
                      <a:schemeClr val="accent2"/>
                    </a:solidFill>
                  </a:defRPr>
                </a:pPr>
                <a:r>
                  <a:rPr lang="fr-FR" sz="1200">
                    <a:solidFill>
                      <a:schemeClr val="accent2"/>
                    </a:solidFill>
                  </a:rPr>
                  <a:t>Probabilité cumulée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200">
                <a:solidFill>
                  <a:schemeClr val="accent2">
                    <a:lumMod val="75000"/>
                  </a:schemeClr>
                </a:solidFill>
              </a:defRPr>
            </a:pPr>
            <a:endParaRPr lang="fr-FR"/>
          </a:p>
        </c:txPr>
        <c:crossAx val="409653288"/>
        <c:crosses val="max"/>
        <c:crossBetween val="between"/>
        <c:majorUnit val="0.1"/>
      </c:valAx>
      <c:catAx>
        <c:axId val="409653288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409649160"/>
        <c:crossesAt val="0.0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32</xdr:row>
      <xdr:rowOff>0</xdr:rowOff>
    </xdr:from>
    <xdr:to>
      <xdr:col>0</xdr:col>
      <xdr:colOff>927100</xdr:colOff>
      <xdr:row>34</xdr:row>
      <xdr:rowOff>25400</xdr:rowOff>
    </xdr:to>
    <xdr:pic>
      <xdr:nvPicPr>
        <xdr:cNvPr id="1026" name="Logo TOXpro petit.gif" descr="movie::file://localhost/Users/flying_padres/Dropbox/Photos-images/Logo%20TOXpro%20peti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4889500"/>
          <a:ext cx="8636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25400</xdr:colOff>
      <xdr:row>3</xdr:row>
      <xdr:rowOff>0</xdr:rowOff>
    </xdr:from>
    <xdr:to>
      <xdr:col>15</xdr:col>
      <xdr:colOff>711200</xdr:colOff>
      <xdr:row>31</xdr:row>
      <xdr:rowOff>165100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1663700</xdr:colOff>
          <xdr:row>21</xdr:row>
          <xdr:rowOff>88900</xdr:rowOff>
        </xdr:from>
        <xdr:to>
          <xdr:col>2</xdr:col>
          <xdr:colOff>177800</xdr:colOff>
          <xdr:row>23</xdr:row>
          <xdr:rowOff>88900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1651000</xdr:colOff>
          <xdr:row>19</xdr:row>
          <xdr:rowOff>76200</xdr:rowOff>
        </xdr:from>
        <xdr:to>
          <xdr:col>2</xdr:col>
          <xdr:colOff>25400</xdr:colOff>
          <xdr:row>21</xdr:row>
          <xdr:rowOff>76200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Microsoft_Equation1.bin"/><Relationship Id="rId4" Type="http://schemas.openxmlformats.org/officeDocument/2006/relationships/image" Target="../media/image1.emf"/><Relationship Id="rId5" Type="http://schemas.openxmlformats.org/officeDocument/2006/relationships/oleObject" Target="../embeddings/Microsoft_Equation2.bin"/><Relationship Id="rId6" Type="http://schemas.openxmlformats.org/officeDocument/2006/relationships/image" Target="../media/image2.emf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4"/>
  <sheetViews>
    <sheetView tabSelected="1" workbookViewId="0">
      <selection activeCell="P3" sqref="P3"/>
    </sheetView>
  </sheetViews>
  <sheetFormatPr baseColWidth="10" defaultRowHeight="15" x14ac:dyDescent="0"/>
  <cols>
    <col min="1" max="1" width="13.5" customWidth="1"/>
    <col min="2" max="2" width="36.6640625" bestFit="1" customWidth="1"/>
    <col min="3" max="3" width="13.83203125" bestFit="1" customWidth="1"/>
    <col min="14" max="14" width="4.33203125" customWidth="1"/>
    <col min="15" max="15" width="5.5" customWidth="1"/>
  </cols>
  <sheetData>
    <row r="1" spans="1:15" ht="23">
      <c r="A1" s="4" t="s">
        <v>30</v>
      </c>
    </row>
    <row r="2" spans="1:15" ht="23">
      <c r="A2" s="4"/>
    </row>
    <row r="3" spans="1:15" ht="23">
      <c r="A3" s="4"/>
      <c r="F3" s="12" t="s">
        <v>24</v>
      </c>
      <c r="N3" s="17">
        <f>FARcomptee</f>
        <v>8</v>
      </c>
      <c r="O3" s="12" t="s">
        <v>3</v>
      </c>
    </row>
    <row r="4" spans="1:15" ht="16">
      <c r="A4" s="2" t="s">
        <v>0</v>
      </c>
      <c r="B4" s="2" t="s">
        <v>1</v>
      </c>
      <c r="C4" s="10">
        <v>1.0999999999999999E-2</v>
      </c>
      <c r="D4" s="2" t="s">
        <v>12</v>
      </c>
    </row>
    <row r="5" spans="1:15" ht="16">
      <c r="A5" s="2"/>
      <c r="B5" s="2" t="s">
        <v>2</v>
      </c>
      <c r="C5" s="10">
        <v>380</v>
      </c>
      <c r="D5" s="2" t="s">
        <v>12</v>
      </c>
    </row>
    <row r="6" spans="1:15">
      <c r="A6" s="2"/>
      <c r="B6" s="18" t="s">
        <v>4</v>
      </c>
      <c r="C6" s="19">
        <v>8</v>
      </c>
      <c r="D6" s="18" t="s">
        <v>3</v>
      </c>
    </row>
    <row r="7" spans="1:15">
      <c r="A7" s="2"/>
      <c r="B7" s="18" t="s">
        <v>5</v>
      </c>
      <c r="C7" s="19">
        <v>99</v>
      </c>
      <c r="D7" s="18"/>
    </row>
    <row r="8" spans="1:15" ht="16">
      <c r="A8" s="2"/>
      <c r="B8" s="18" t="s">
        <v>6</v>
      </c>
      <c r="C8" s="19">
        <f>8*8*60/1000</f>
        <v>3.84</v>
      </c>
      <c r="D8" s="18" t="s">
        <v>25</v>
      </c>
    </row>
    <row r="10" spans="1:15" ht="16">
      <c r="B10" t="s">
        <v>7</v>
      </c>
      <c r="C10">
        <f>SurfChamp*NbrChamp</f>
        <v>1.089</v>
      </c>
      <c r="D10" s="9" t="s">
        <v>12</v>
      </c>
    </row>
    <row r="11" spans="1:15">
      <c r="B11" s="21" t="s">
        <v>8</v>
      </c>
      <c r="C11" s="8">
        <f>SurfInvestig/SurfFiltre</f>
        <v>2.8657894736842104E-3</v>
      </c>
    </row>
    <row r="13" spans="1:15" ht="32" customHeight="1">
      <c r="B13" s="5" t="s">
        <v>9</v>
      </c>
      <c r="C13" s="6">
        <f>FARcomptee*SurfFiltre/SurfInvestig/Volume</f>
        <v>726.9666360575452</v>
      </c>
      <c r="D13" s="7" t="s">
        <v>27</v>
      </c>
    </row>
    <row r="15" spans="1:15">
      <c r="B15" s="14" t="s">
        <v>26</v>
      </c>
      <c r="C15" s="14"/>
    </row>
    <row r="16" spans="1:15" ht="16">
      <c r="B16" s="20" t="s">
        <v>29</v>
      </c>
      <c r="C16" s="13">
        <f>IF(FARcomptee=0,0,(FARcomptee+1)*SurfFiltre/SurfInvestig/Volume)</f>
        <v>817.8374655647383</v>
      </c>
      <c r="D16" s="12" t="s">
        <v>28</v>
      </c>
    </row>
    <row r="19" spans="2:4">
      <c r="B19" s="14" t="s">
        <v>19</v>
      </c>
      <c r="C19" s="15"/>
    </row>
    <row r="21" spans="2:4" ht="16">
      <c r="B21" t="s">
        <v>10</v>
      </c>
      <c r="C21" s="13">
        <f>(IF(FARcomptee=0,0,CHIINV((1+0.95)/2,2*FARcomptee)/2))*SurfFiltre/SurfInvestig/Volume</f>
        <v>313.85259487977083</v>
      </c>
      <c r="D21" s="12" t="s">
        <v>28</v>
      </c>
    </row>
    <row r="22" spans="2:4">
      <c r="C22" s="13"/>
    </row>
    <row r="23" spans="2:4" ht="16">
      <c r="B23" t="s">
        <v>11</v>
      </c>
      <c r="C23" s="13">
        <f>(CHIINV((1-0.95)/2,2*(FARcomptee+1))/2)*SurfFiltre/SurfInvestig/Volume</f>
        <v>1432.4140801178116</v>
      </c>
      <c r="D23" s="12" t="s">
        <v>28</v>
      </c>
    </row>
    <row r="26" spans="2:4">
      <c r="B26" s="14" t="s">
        <v>20</v>
      </c>
      <c r="C26" s="14"/>
      <c r="D26" s="14"/>
    </row>
    <row r="28" spans="2:4" ht="16">
      <c r="B28" t="s">
        <v>15</v>
      </c>
      <c r="C28" s="16">
        <f>1-_xlfn.POISSON.DIST(1000*Volume*SurfInvestig/SurfFiltre,FARcomptee,TRUE)</f>
        <v>0.11192400101851863</v>
      </c>
      <c r="D28" s="1" t="s">
        <v>22</v>
      </c>
    </row>
    <row r="29" spans="2:4" ht="16">
      <c r="B29" t="s">
        <v>16</v>
      </c>
      <c r="C29" s="16">
        <f>1-_xlfn.POISSON.DIST(10000*Volume*SurfInvestig/SurfFiltre,FARcomptee,TRUE)</f>
        <v>0</v>
      </c>
      <c r="D29" s="1" t="s">
        <v>21</v>
      </c>
    </row>
    <row r="31" spans="2:4">
      <c r="C31" s="3"/>
    </row>
    <row r="33" spans="2:2">
      <c r="B33" t="s">
        <v>14</v>
      </c>
    </row>
    <row r="34" spans="2:2">
      <c r="B34" t="s">
        <v>13</v>
      </c>
    </row>
  </sheetData>
  <sheetProtection sheet="1"/>
  <phoneticPr fontId="5" type="noConversion"/>
  <pageMargins left="0.75" right="0.75" top="1" bottom="1" header="0.5" footer="0.5"/>
  <pageSetup paperSize="9" orientation="portrait" horizontalDpi="4294967292" verticalDpi="4294967292"/>
  <drawing r:id="rId1"/>
  <legacyDrawing r:id="rId2"/>
  <oleObjects>
    <mc:AlternateContent xmlns:mc="http://schemas.openxmlformats.org/markup-compatibility/2006">
      <mc:Choice Requires="x14">
        <oleObject progId="Equation.3" shapeId="1037" r:id="rId3">
          <objectPr defaultSize="0" r:id="rId4">
            <anchor moveWithCells="1">
              <from>
                <xdr:col>1</xdr:col>
                <xdr:colOff>1663700</xdr:colOff>
                <xdr:row>21</xdr:row>
                <xdr:rowOff>88900</xdr:rowOff>
              </from>
              <to>
                <xdr:col>2</xdr:col>
                <xdr:colOff>177800</xdr:colOff>
                <xdr:row>23</xdr:row>
                <xdr:rowOff>88900</xdr:rowOff>
              </to>
            </anchor>
          </objectPr>
        </oleObject>
      </mc:Choice>
      <mc:Fallback>
        <oleObject progId="Equation.3" shapeId="1037" r:id="rId3"/>
      </mc:Fallback>
    </mc:AlternateContent>
    <mc:AlternateContent xmlns:mc="http://schemas.openxmlformats.org/markup-compatibility/2006">
      <mc:Choice Requires="x14">
        <oleObject progId="Equation.3" shapeId="1038" r:id="rId5">
          <objectPr defaultSize="0" r:id="rId6">
            <anchor moveWithCells="1">
              <from>
                <xdr:col>1</xdr:col>
                <xdr:colOff>1651000</xdr:colOff>
                <xdr:row>19</xdr:row>
                <xdr:rowOff>76200</xdr:rowOff>
              </from>
              <to>
                <xdr:col>2</xdr:col>
                <xdr:colOff>25400</xdr:colOff>
                <xdr:row>21</xdr:row>
                <xdr:rowOff>76200</xdr:rowOff>
              </to>
            </anchor>
          </objectPr>
        </oleObject>
      </mc:Choice>
      <mc:Fallback>
        <oleObject progId="Equation.3" shapeId="1038" r:id="rId5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2"/>
  <sheetViews>
    <sheetView workbookViewId="0">
      <selection activeCell="A13" sqref="A13:XFD13"/>
    </sheetView>
  </sheetViews>
  <sheetFormatPr baseColWidth="10" defaultRowHeight="15" x14ac:dyDescent="0"/>
  <cols>
    <col min="3" max="3" width="12.1640625" bestFit="1" customWidth="1"/>
  </cols>
  <sheetData>
    <row r="1" spans="1:4">
      <c r="A1" t="s">
        <v>3</v>
      </c>
      <c r="B1" t="s">
        <v>17</v>
      </c>
      <c r="C1" s="11" t="s">
        <v>18</v>
      </c>
      <c r="D1" t="s">
        <v>23</v>
      </c>
    </row>
    <row r="2" spans="1:4">
      <c r="A2">
        <v>0</v>
      </c>
      <c r="B2">
        <v>0</v>
      </c>
      <c r="C2" s="11">
        <f>_xlfn.POISSON.DIST(B2,2*FARcomptee,FALSE)</f>
        <v>1.1253517471925912E-7</v>
      </c>
      <c r="D2" s="11">
        <f>_xlfn.POISSON.DIST(B2,2*FARcomptee,TRUE)</f>
        <v>1.1253517471925912E-7</v>
      </c>
    </row>
    <row r="3" spans="1:4">
      <c r="A3">
        <v>0.5</v>
      </c>
      <c r="B3">
        <v>1</v>
      </c>
      <c r="C3" s="11">
        <f>_xlfn.POISSON.DIST(B3,2*FARcomptee,FALSE)</f>
        <v>1.8005627955081457E-6</v>
      </c>
      <c r="D3" s="11">
        <f>_xlfn.POISSON.DIST(B3,2*FARcomptee,TRUE)</f>
        <v>1.913097970227405E-6</v>
      </c>
    </row>
    <row r="4" spans="1:4">
      <c r="A4">
        <v>1</v>
      </c>
      <c r="B4">
        <v>2</v>
      </c>
      <c r="C4" s="11">
        <f>_xlfn.POISSON.DIST(B4,2*FARcomptee,FALSE)</f>
        <v>1.4404502364065184E-5</v>
      </c>
      <c r="D4" s="11">
        <f>_xlfn.POISSON.DIST(B4,2*FARcomptee,TRUE)</f>
        <v>1.6317600334292572E-5</v>
      </c>
    </row>
    <row r="5" spans="1:4">
      <c r="A5">
        <v>1.5</v>
      </c>
      <c r="B5">
        <v>3</v>
      </c>
      <c r="C5" s="11">
        <f>_xlfn.POISSON.DIST(B5,2*FARcomptee,FALSE)</f>
        <v>7.6824012608347548E-5</v>
      </c>
      <c r="D5" s="11">
        <f>_xlfn.POISSON.DIST(B5,2*FARcomptee,TRUE)</f>
        <v>9.314161294264012E-5</v>
      </c>
    </row>
    <row r="6" spans="1:4">
      <c r="A6">
        <v>2</v>
      </c>
      <c r="B6">
        <v>4</v>
      </c>
      <c r="C6" s="11">
        <f>_xlfn.POISSON.DIST(B6,2*FARcomptee,FALSE)</f>
        <v>3.0729605043339014E-4</v>
      </c>
      <c r="D6" s="11">
        <f>_xlfn.POISSON.DIST(B6,2*FARcomptee,TRUE)</f>
        <v>4.0043766337603034E-4</v>
      </c>
    </row>
    <row r="7" spans="1:4">
      <c r="A7">
        <v>2.5</v>
      </c>
      <c r="B7">
        <v>5</v>
      </c>
      <c r="C7" s="11">
        <f>_xlfn.POISSON.DIST(B7,2*FARcomptee,FALSE)</f>
        <v>9.8334736138684892E-4</v>
      </c>
      <c r="D7" s="11">
        <f>_xlfn.POISSON.DIST(B7,2*FARcomptee,TRUE)</f>
        <v>1.383785024762879E-3</v>
      </c>
    </row>
    <row r="8" spans="1:4">
      <c r="A8">
        <v>3</v>
      </c>
      <c r="B8">
        <v>6</v>
      </c>
      <c r="C8" s="11">
        <f>_xlfn.POISSON.DIST(B8,2*FARcomptee,FALSE)</f>
        <v>2.6222596303649283E-3</v>
      </c>
      <c r="D8" s="11">
        <f>_xlfn.POISSON.DIST(B8,2*FARcomptee,TRUE)</f>
        <v>4.006044655127809E-3</v>
      </c>
    </row>
    <row r="9" spans="1:4">
      <c r="A9">
        <v>3.5</v>
      </c>
      <c r="B9">
        <v>7</v>
      </c>
      <c r="C9" s="11">
        <f>_xlfn.POISSON.DIST(B9,2*FARcomptee,FALSE)</f>
        <v>5.993736297976982E-3</v>
      </c>
      <c r="D9" s="11">
        <f>_xlfn.POISSON.DIST(B9,2*FARcomptee,TRUE)</f>
        <v>9.9997809531047928E-3</v>
      </c>
    </row>
    <row r="10" spans="1:4">
      <c r="A10">
        <v>4</v>
      </c>
      <c r="B10">
        <v>8</v>
      </c>
      <c r="C10" s="11">
        <f>_xlfn.POISSON.DIST(B10,2*FARcomptee,FALSE)</f>
        <v>1.1987472595953967E-2</v>
      </c>
      <c r="D10" s="11">
        <f>_xlfn.POISSON.DIST(B10,2*FARcomptee,TRUE)</f>
        <v>2.1987253549058759E-2</v>
      </c>
    </row>
    <row r="11" spans="1:4">
      <c r="A11">
        <v>4.5</v>
      </c>
      <c r="B11">
        <v>9</v>
      </c>
      <c r="C11" s="11">
        <f>_xlfn.POISSON.DIST(B11,2*FARcomptee,FALSE)</f>
        <v>2.1311062392807036E-2</v>
      </c>
      <c r="D11" s="11">
        <f>_xlfn.POISSON.DIST(B11,2*FARcomptee,TRUE)</f>
        <v>4.3298315941865811E-2</v>
      </c>
    </row>
    <row r="12" spans="1:4">
      <c r="A12">
        <v>5</v>
      </c>
      <c r="B12">
        <v>10</v>
      </c>
      <c r="C12" s="11">
        <f>_xlfn.POISSON.DIST(B12,2*FARcomptee,FALSE)</f>
        <v>3.4097699828491299E-2</v>
      </c>
      <c r="D12" s="11">
        <f>_xlfn.POISSON.DIST(B12,2*FARcomptee,TRUE)</f>
        <v>7.7396015770357082E-2</v>
      </c>
    </row>
    <row r="13" spans="1:4">
      <c r="A13">
        <v>5.5</v>
      </c>
      <c r="B13">
        <v>11</v>
      </c>
      <c r="C13" s="11">
        <f>_xlfn.POISSON.DIST(B13,2*FARcomptee,FALSE)</f>
        <v>4.9596654295987343E-2</v>
      </c>
      <c r="D13" s="11">
        <f>_xlfn.POISSON.DIST(B13,2*FARcomptee,TRUE)</f>
        <v>0.1269926700663444</v>
      </c>
    </row>
    <row r="14" spans="1:4">
      <c r="A14">
        <v>6</v>
      </c>
      <c r="B14">
        <v>12</v>
      </c>
      <c r="C14" s="11">
        <f>_xlfn.POISSON.DIST(B14,2*FARcomptee,FALSE)</f>
        <v>6.6128872394649749E-2</v>
      </c>
      <c r="D14" s="11">
        <f>_xlfn.POISSON.DIST(B14,2*FARcomptee,TRUE)</f>
        <v>0.19312154246099417</v>
      </c>
    </row>
    <row r="15" spans="1:4">
      <c r="A15">
        <v>6.5</v>
      </c>
      <c r="B15">
        <v>13</v>
      </c>
      <c r="C15" s="11">
        <f>_xlfn.POISSON.DIST(B15,2*FARcomptee,FALSE)</f>
        <v>8.1389381408799671E-2</v>
      </c>
      <c r="D15" s="11">
        <f>_xlfn.POISSON.DIST(B15,2*FARcomptee,TRUE)</f>
        <v>0.27451092386979375</v>
      </c>
    </row>
    <row r="16" spans="1:4">
      <c r="A16">
        <v>7</v>
      </c>
      <c r="B16">
        <v>14</v>
      </c>
      <c r="C16" s="11">
        <f>_xlfn.POISSON.DIST(B16,2*FARcomptee,FALSE)</f>
        <v>9.3016435895771091E-2</v>
      </c>
      <c r="D16" s="11">
        <f>_xlfn.POISSON.DIST(B16,2*FARcomptee,TRUE)</f>
        <v>0.36752735976556489</v>
      </c>
    </row>
    <row r="17" spans="1:4">
      <c r="A17">
        <v>7.5</v>
      </c>
      <c r="B17">
        <v>15</v>
      </c>
      <c r="C17" s="11">
        <f>_xlfn.POISSON.DIST(B17,2*FARcomptee,FALSE)</f>
        <v>9.9217531622155811E-2</v>
      </c>
      <c r="D17" s="11">
        <f>_xlfn.POISSON.DIST(B17,2*FARcomptee,TRUE)</f>
        <v>0.46674489138772057</v>
      </c>
    </row>
    <row r="18" spans="1:4">
      <c r="A18">
        <v>8</v>
      </c>
      <c r="B18">
        <v>16</v>
      </c>
      <c r="C18" s="11">
        <f>_xlfn.POISSON.DIST(B18,2*FARcomptee,FALSE)</f>
        <v>9.9217531622155838E-2</v>
      </c>
      <c r="D18" s="11">
        <f>_xlfn.POISSON.DIST(B18,2*FARcomptee,TRUE)</f>
        <v>0.56596242300987665</v>
      </c>
    </row>
    <row r="19" spans="1:4">
      <c r="A19">
        <v>8.5</v>
      </c>
      <c r="B19">
        <v>17</v>
      </c>
      <c r="C19" s="11">
        <f>_xlfn.POISSON.DIST(B19,2*FARcomptee,FALSE)</f>
        <v>9.3381206232617239E-2</v>
      </c>
      <c r="D19" s="11">
        <f>_xlfn.POISSON.DIST(B19,2*FARcomptee,TRUE)</f>
        <v>0.6593436292424939</v>
      </c>
    </row>
    <row r="20" spans="1:4">
      <c r="A20">
        <v>9</v>
      </c>
      <c r="B20">
        <v>18</v>
      </c>
      <c r="C20" s="11">
        <f>_xlfn.POISSON.DIST(B20,2*FARcomptee,FALSE)</f>
        <v>8.3005516651215333E-2</v>
      </c>
      <c r="D20" s="11">
        <f>_xlfn.POISSON.DIST(B20,2*FARcomptee,TRUE)</f>
        <v>0.74234914589370915</v>
      </c>
    </row>
    <row r="21" spans="1:4">
      <c r="A21">
        <v>9.5</v>
      </c>
      <c r="B21">
        <v>19</v>
      </c>
      <c r="C21" s="11">
        <f>_xlfn.POISSON.DIST(B21,2*FARcomptee,FALSE)</f>
        <v>6.9899382443128683E-2</v>
      </c>
      <c r="D21" s="11">
        <f>_xlfn.POISSON.DIST(B21,2*FARcomptee,TRUE)</f>
        <v>0.81224852833683792</v>
      </c>
    </row>
    <row r="22" spans="1:4">
      <c r="A22">
        <v>10</v>
      </c>
      <c r="B22">
        <v>20</v>
      </c>
      <c r="C22" s="11">
        <f>_xlfn.POISSON.DIST(B22,2*FARcomptee,FALSE)</f>
        <v>5.5919505954502964E-2</v>
      </c>
      <c r="D22" s="11">
        <f>_xlfn.POISSON.DIST(B22,2*FARcomptee,TRUE)</f>
        <v>0.86816803429134082</v>
      </c>
    </row>
    <row r="23" spans="1:4">
      <c r="A23">
        <v>10.5</v>
      </c>
      <c r="B23">
        <v>21</v>
      </c>
      <c r="C23" s="11">
        <f>_xlfn.POISSON.DIST(B23,2*FARcomptee,FALSE)</f>
        <v>4.2605337870097536E-2</v>
      </c>
      <c r="D23" s="11">
        <f>_xlfn.POISSON.DIST(B23,2*FARcomptee,TRUE)</f>
        <v>0.91077337216143817</v>
      </c>
    </row>
    <row r="24" spans="1:4">
      <c r="A24">
        <v>11</v>
      </c>
      <c r="B24">
        <v>22</v>
      </c>
      <c r="C24" s="11">
        <f>_xlfn.POISSON.DIST(B24,2*FARcomptee,FALSE)</f>
        <v>3.0985700269161812E-2</v>
      </c>
      <c r="D24" s="11">
        <f>_xlfn.POISSON.DIST(B24,2*FARcomptee,TRUE)</f>
        <v>0.94175907243060009</v>
      </c>
    </row>
    <row r="25" spans="1:4">
      <c r="A25">
        <v>11.5</v>
      </c>
      <c r="B25">
        <v>23</v>
      </c>
      <c r="C25" s="11">
        <f>_xlfn.POISSON.DIST(B25,2*FARcomptee,FALSE)</f>
        <v>2.1555269752460401E-2</v>
      </c>
      <c r="D25" s="11">
        <f>_xlfn.POISSON.DIST(B25,2*FARcomptee,TRUE)</f>
        <v>0.96331434218306045</v>
      </c>
    </row>
    <row r="26" spans="1:4">
      <c r="A26">
        <v>12</v>
      </c>
      <c r="B26">
        <v>24</v>
      </c>
      <c r="C26" s="11">
        <f>_xlfn.POISSON.DIST(B26,2*FARcomptee,FALSE)</f>
        <v>1.4370179834973611E-2</v>
      </c>
      <c r="D26" s="11">
        <f>_xlfn.POISSON.DIST(B26,2*FARcomptee,TRUE)</f>
        <v>0.97768452201803413</v>
      </c>
    </row>
    <row r="27" spans="1:4">
      <c r="A27">
        <v>12.5</v>
      </c>
      <c r="B27">
        <v>25</v>
      </c>
      <c r="C27" s="11">
        <f>_xlfn.POISSON.DIST(B27,2*FARcomptee,FALSE)</f>
        <v>9.1969150943830898E-3</v>
      </c>
      <c r="D27" s="11">
        <f>_xlfn.POISSON.DIST(B27,2*FARcomptee,TRUE)</f>
        <v>0.98688143711241727</v>
      </c>
    </row>
    <row r="28" spans="1:4">
      <c r="A28">
        <v>13</v>
      </c>
      <c r="B28">
        <v>26</v>
      </c>
      <c r="C28" s="11">
        <f>_xlfn.POISSON.DIST(B28,2*FARcomptee,FALSE)</f>
        <v>5.6596400580819009E-3</v>
      </c>
      <c r="D28" s="11">
        <f>_xlfn.POISSON.DIST(B28,2*FARcomptee,TRUE)</f>
        <v>0.99254107717049911</v>
      </c>
    </row>
    <row r="29" spans="1:4">
      <c r="A29">
        <v>13.5</v>
      </c>
      <c r="B29">
        <v>27</v>
      </c>
      <c r="C29" s="11">
        <f>_xlfn.POISSON.DIST(B29,2*FARcomptee,FALSE)</f>
        <v>3.3538607751596467E-3</v>
      </c>
      <c r="D29" s="11">
        <f>_xlfn.POISSON.DIST(B29,2*FARcomptee,TRUE)</f>
        <v>0.99589493794565875</v>
      </c>
    </row>
    <row r="30" spans="1:4">
      <c r="A30">
        <v>14</v>
      </c>
      <c r="B30">
        <v>28</v>
      </c>
      <c r="C30" s="11">
        <f>_xlfn.POISSON.DIST(B30,2*FARcomptee,FALSE)</f>
        <v>1.916491871519801E-3</v>
      </c>
      <c r="D30" s="11">
        <f>_xlfn.POISSON.DIST(B30,2*FARcomptee,TRUE)</f>
        <v>0.99781142981717852</v>
      </c>
    </row>
    <row r="31" spans="1:4">
      <c r="A31">
        <v>14.5</v>
      </c>
      <c r="B31">
        <v>29</v>
      </c>
      <c r="C31" s="11">
        <f>_xlfn.POISSON.DIST(B31,2*FARcomptee,FALSE)</f>
        <v>1.0573748256660969E-3</v>
      </c>
      <c r="D31" s="11">
        <f>_xlfn.POISSON.DIST(B31,2*FARcomptee,TRUE)</f>
        <v>0.99886880464284467</v>
      </c>
    </row>
    <row r="32" spans="1:4">
      <c r="A32">
        <v>15</v>
      </c>
      <c r="B32">
        <v>30</v>
      </c>
      <c r="C32" s="11">
        <f>_xlfn.POISSON.DIST(B32,2*FARcomptee,FALSE)</f>
        <v>5.6393324035525216E-4</v>
      </c>
      <c r="D32" s="11">
        <f>_xlfn.POISSON.DIST(B32,2*FARcomptee,TRUE)</f>
        <v>0.99943273788319986</v>
      </c>
    </row>
    <row r="33" spans="1:4">
      <c r="A33">
        <v>15.5</v>
      </c>
      <c r="B33">
        <v>31</v>
      </c>
      <c r="C33" s="11">
        <f>_xlfn.POISSON.DIST(B33,2*FARcomptee,FALSE)</f>
        <v>2.9106231760270989E-4</v>
      </c>
      <c r="D33" s="11">
        <f>_xlfn.POISSON.DIST(B33,2*FARcomptee,TRUE)</f>
        <v>0.99972380020080265</v>
      </c>
    </row>
    <row r="34" spans="1:4">
      <c r="A34">
        <v>16</v>
      </c>
      <c r="B34">
        <v>32</v>
      </c>
      <c r="C34" s="11">
        <f>_xlfn.POISSON.DIST(B34,2*FARcomptee,FALSE)</f>
        <v>1.455311588013553E-4</v>
      </c>
      <c r="D34" s="11">
        <f>_xlfn.POISSON.DIST(B34,2*FARcomptee,TRUE)</f>
        <v>0.99986933135960387</v>
      </c>
    </row>
    <row r="35" spans="1:4">
      <c r="A35">
        <v>16.5</v>
      </c>
      <c r="B35">
        <v>33</v>
      </c>
      <c r="C35" s="11">
        <f>_xlfn.POISSON.DIST(B35,2*FARcomptee,FALSE)</f>
        <v>7.0560561843081433E-5</v>
      </c>
      <c r="D35" s="11">
        <f>_xlfn.POISSON.DIST(B35,2*FARcomptee,TRUE)</f>
        <v>0.99993989192144705</v>
      </c>
    </row>
    <row r="36" spans="1:4">
      <c r="A36">
        <v>17</v>
      </c>
      <c r="B36">
        <v>34</v>
      </c>
      <c r="C36" s="11">
        <f>_xlfn.POISSON.DIST(B36,2*FARcomptee,FALSE)</f>
        <v>3.3204970279097E-5</v>
      </c>
      <c r="D36" s="11">
        <f>_xlfn.POISSON.DIST(B36,2*FARcomptee,TRUE)</f>
        <v>0.9999730968917262</v>
      </c>
    </row>
    <row r="37" spans="1:4">
      <c r="A37">
        <v>17.5</v>
      </c>
      <c r="B37">
        <v>35</v>
      </c>
      <c r="C37" s="11">
        <f>_xlfn.POISSON.DIST(B37,2*FARcomptee,FALSE)</f>
        <v>1.5179414984730088E-5</v>
      </c>
      <c r="D37" s="11">
        <f>_xlfn.POISSON.DIST(B37,2*FARcomptee,TRUE)</f>
        <v>0.99998827630671083</v>
      </c>
    </row>
    <row r="38" spans="1:4">
      <c r="A38">
        <v>18</v>
      </c>
      <c r="B38">
        <v>36</v>
      </c>
      <c r="C38" s="11">
        <f>_xlfn.POISSON.DIST(B38,2*FARcomptee,FALSE)</f>
        <v>6.7464066598800283E-6</v>
      </c>
      <c r="D38" s="11">
        <f>_xlfn.POISSON.DIST(B38,2*FARcomptee,TRUE)</f>
        <v>0.99999502271337071</v>
      </c>
    </row>
    <row r="39" spans="1:4">
      <c r="A39">
        <v>18.5</v>
      </c>
      <c r="B39">
        <v>37</v>
      </c>
      <c r="C39" s="11">
        <f>_xlfn.POISSON.DIST(B39,2*FARcomptee,FALSE)</f>
        <v>2.9173650421102882E-6</v>
      </c>
      <c r="D39" s="11">
        <f>_xlfn.POISSON.DIST(B39,2*FARcomptee,TRUE)</f>
        <v>0.99999794007841292</v>
      </c>
    </row>
    <row r="40" spans="1:4">
      <c r="A40">
        <v>19</v>
      </c>
      <c r="B40">
        <v>38</v>
      </c>
      <c r="C40" s="11">
        <f>_xlfn.POISSON.DIST(B40,2*FARcomptee,FALSE)</f>
        <v>1.2283642282569678E-6</v>
      </c>
      <c r="D40" s="11">
        <f>_xlfn.POISSON.DIST(B40,2*FARcomptee,TRUE)</f>
        <v>0.99999916844264103</v>
      </c>
    </row>
    <row r="41" spans="1:4">
      <c r="A41">
        <v>19.5</v>
      </c>
      <c r="B41">
        <v>39</v>
      </c>
      <c r="C41" s="11">
        <f>_xlfn.POISSON.DIST(B41,2*FARcomptee,FALSE)</f>
        <v>5.0394429877208834E-7</v>
      </c>
      <c r="D41" s="11">
        <f>_xlfn.POISSON.DIST(B41,2*FARcomptee,TRUE)</f>
        <v>0.99999967238693988</v>
      </c>
    </row>
    <row r="42" spans="1:4">
      <c r="A42">
        <v>20</v>
      </c>
      <c r="B42">
        <v>40</v>
      </c>
      <c r="C42" s="11">
        <f>_xlfn.POISSON.DIST(B42,2*FARcomptee,FALSE)</f>
        <v>2.0157771950883487E-7</v>
      </c>
      <c r="D42" s="11">
        <f>_xlfn.POISSON.DIST(B42,2*FARcomptee,TRUE)</f>
        <v>0.99999987396465939</v>
      </c>
    </row>
    <row r="43" spans="1:4">
      <c r="A43">
        <v>20.5</v>
      </c>
      <c r="B43">
        <v>41</v>
      </c>
      <c r="C43" s="11">
        <f>_xlfn.POISSON.DIST(B43,2*FARcomptee,FALSE)</f>
        <v>7.8664475905886859E-8</v>
      </c>
      <c r="D43" s="11">
        <f>_xlfn.POISSON.DIST(B43,2*FARcomptee,TRUE)</f>
        <v>0.99999995262913521</v>
      </c>
    </row>
    <row r="44" spans="1:4">
      <c r="A44">
        <v>21</v>
      </c>
      <c r="B44">
        <v>42</v>
      </c>
      <c r="C44" s="11">
        <f>_xlfn.POISSON.DIST(B44,2*FARcomptee,FALSE)</f>
        <v>2.9967419392718936E-8</v>
      </c>
      <c r="D44" s="11">
        <f>_xlfn.POISSON.DIST(B44,2*FARcomptee,TRUE)</f>
        <v>0.99999998259655465</v>
      </c>
    </row>
    <row r="45" spans="1:4">
      <c r="A45">
        <v>21.5</v>
      </c>
      <c r="B45">
        <v>43</v>
      </c>
      <c r="C45" s="11">
        <f>_xlfn.POISSON.DIST(B45,2*FARcomptee,FALSE)</f>
        <v>1.1150667681011655E-8</v>
      </c>
      <c r="D45" s="11">
        <f>_xlfn.POISSON.DIST(B45,2*FARcomptee,TRUE)</f>
        <v>0.99999999374722237</v>
      </c>
    </row>
    <row r="46" spans="1:4">
      <c r="A46">
        <v>22</v>
      </c>
      <c r="B46">
        <v>44</v>
      </c>
      <c r="C46" s="11">
        <f>_xlfn.POISSON.DIST(B46,2*FARcomptee,FALSE)</f>
        <v>4.054788247640608E-9</v>
      </c>
      <c r="D46" s="11">
        <f>_xlfn.POISSON.DIST(B46,2*FARcomptee,TRUE)</f>
        <v>0.99999999780201065</v>
      </c>
    </row>
    <row r="47" spans="1:4">
      <c r="A47">
        <v>22.5</v>
      </c>
      <c r="B47">
        <v>45</v>
      </c>
      <c r="C47" s="11">
        <f>_xlfn.POISSON.DIST(B47,2*FARcomptee,FALSE)</f>
        <v>1.4417024880499918E-9</v>
      </c>
      <c r="D47" s="11">
        <f>_xlfn.POISSON.DIST(B47,2*FARcomptee,TRUE)</f>
        <v>0.99999999924371308</v>
      </c>
    </row>
    <row r="48" spans="1:4">
      <c r="A48">
        <v>23</v>
      </c>
      <c r="B48">
        <v>46</v>
      </c>
      <c r="C48" s="11">
        <f>_xlfn.POISSON.DIST(B48,2*FARcomptee,FALSE)</f>
        <v>5.0146173497391033E-10</v>
      </c>
      <c r="D48" s="11">
        <f>_xlfn.POISSON.DIST(B48,2*FARcomptee,TRUE)</f>
        <v>0.99999999974517484</v>
      </c>
    </row>
    <row r="49" spans="1:4">
      <c r="A49">
        <v>23.5</v>
      </c>
      <c r="B49">
        <v>47</v>
      </c>
      <c r="C49" s="11">
        <f>_xlfn.POISSON.DIST(B49,2*FARcomptee,FALSE)</f>
        <v>1.7071037786345835E-10</v>
      </c>
      <c r="D49" s="11">
        <f>_xlfn.POISSON.DIST(B49,2*FARcomptee,TRUE)</f>
        <v>0.99999999991588528</v>
      </c>
    </row>
    <row r="50" spans="1:4">
      <c r="A50">
        <v>24</v>
      </c>
      <c r="B50">
        <v>48</v>
      </c>
      <c r="C50" s="11">
        <f>_xlfn.POISSON.DIST(B50,2*FARcomptee,FALSE)</f>
        <v>5.6903459287819412E-11</v>
      </c>
      <c r="D50" s="11">
        <f>_xlfn.POISSON.DIST(B50,2*FARcomptee,TRUE)</f>
        <v>0.99999999997278866</v>
      </c>
    </row>
    <row r="51" spans="1:4">
      <c r="A51">
        <v>24.5</v>
      </c>
      <c r="B51">
        <v>49</v>
      </c>
      <c r="C51" s="11">
        <f>_xlfn.POISSON.DIST(B51,2*FARcomptee,FALSE)</f>
        <v>1.8580721400104485E-11</v>
      </c>
      <c r="D51" s="11">
        <f>_xlfn.POISSON.DIST(B51,2*FARcomptee,TRUE)</f>
        <v>0.99999999999136935</v>
      </c>
    </row>
    <row r="52" spans="1:4">
      <c r="A52">
        <v>25</v>
      </c>
      <c r="B52">
        <v>50</v>
      </c>
      <c r="C52" s="11">
        <f>_xlfn.POISSON.DIST(B52,2*FARcomptee,FALSE)</f>
        <v>5.9458308480333821E-12</v>
      </c>
      <c r="D52" s="11">
        <f>_xlfn.POISSON.DIST(B52,2*FARcomptee,TRUE)</f>
        <v>0.99999999999731526</v>
      </c>
    </row>
    <row r="53" spans="1:4">
      <c r="A53">
        <v>25.5</v>
      </c>
      <c r="B53">
        <v>51</v>
      </c>
      <c r="C53" s="11">
        <f>_xlfn.POISSON.DIST(B53,2*FARcomptee,FALSE)</f>
        <v>1.8653586974222375E-12</v>
      </c>
      <c r="D53" s="11">
        <f>_xlfn.POISSON.DIST(B53,2*FARcomptee,TRUE)</f>
        <v>0.99999999999918066</v>
      </c>
    </row>
    <row r="54" spans="1:4">
      <c r="A54">
        <v>26</v>
      </c>
      <c r="B54">
        <v>52</v>
      </c>
      <c r="C54" s="11">
        <f>_xlfn.POISSON.DIST(B54,2*FARcomptee,FALSE)</f>
        <v>5.7395652228376457E-13</v>
      </c>
      <c r="D54" s="11">
        <f>_xlfn.POISSON.DIST(B54,2*FARcomptee,TRUE)</f>
        <v>0.99999999999975453</v>
      </c>
    </row>
    <row r="55" spans="1:4">
      <c r="A55">
        <v>26.5</v>
      </c>
      <c r="B55">
        <v>53</v>
      </c>
      <c r="C55" s="11">
        <f>_xlfn.POISSON.DIST(B55,2*FARcomptee,FALSE)</f>
        <v>1.7326989351962784E-13</v>
      </c>
      <c r="D55" s="11">
        <f>_xlfn.POISSON.DIST(B55,2*FARcomptee,TRUE)</f>
        <v>0.99999999999992784</v>
      </c>
    </row>
    <row r="56" spans="1:4">
      <c r="A56">
        <v>27</v>
      </c>
      <c r="B56">
        <v>54</v>
      </c>
      <c r="C56" s="11">
        <f>_xlfn.POISSON.DIST(B56,2*FARcomptee,FALSE)</f>
        <v>5.1339227709519269E-14</v>
      </c>
      <c r="D56" s="11">
        <f>_xlfn.POISSON.DIST(B56,2*FARcomptee,TRUE)</f>
        <v>0.99999999999997913</v>
      </c>
    </row>
    <row r="57" spans="1:4">
      <c r="A57">
        <v>27.5</v>
      </c>
      <c r="B57">
        <v>55</v>
      </c>
      <c r="C57" s="11">
        <f>_xlfn.POISSON.DIST(B57,2*FARcomptee,FALSE)</f>
        <v>1.4935048060951122E-14</v>
      </c>
      <c r="D57" s="11">
        <f>_xlfn.POISSON.DIST(B57,2*FARcomptee,TRUE)</f>
        <v>0.999999999999994</v>
      </c>
    </row>
    <row r="58" spans="1:4">
      <c r="A58">
        <v>28</v>
      </c>
      <c r="B58">
        <v>56</v>
      </c>
      <c r="C58" s="11">
        <f>_xlfn.POISSON.DIST(B58,2*FARcomptee,FALSE)</f>
        <v>4.2671565888431382E-15</v>
      </c>
      <c r="D58" s="11">
        <f>_xlfn.POISSON.DIST(B58,2*FARcomptee,TRUE)</f>
        <v>0.99999999999999833</v>
      </c>
    </row>
    <row r="59" spans="1:4">
      <c r="A59">
        <v>28.5</v>
      </c>
      <c r="B59">
        <v>57</v>
      </c>
      <c r="C59" s="11">
        <f>_xlfn.POISSON.DIST(B59,2*FARcomptee,FALSE)</f>
        <v>1.1977983407279117E-15</v>
      </c>
      <c r="D59" s="11">
        <f>_xlfn.POISSON.DIST(B59,2*FARcomptee,TRUE)</f>
        <v>0.99999999999999956</v>
      </c>
    </row>
    <row r="60" spans="1:4">
      <c r="A60">
        <v>29</v>
      </c>
      <c r="B60">
        <v>58</v>
      </c>
      <c r="C60" s="11">
        <f>_xlfn.POISSON.DIST(B60,2*FARcomptee,FALSE)</f>
        <v>3.3042712847666044E-16</v>
      </c>
      <c r="D60" s="11">
        <f>_xlfn.POISSON.DIST(B60,2*FARcomptee,TRUE)</f>
        <v>0.99999999999999989</v>
      </c>
    </row>
    <row r="61" spans="1:4">
      <c r="A61">
        <v>29.5</v>
      </c>
      <c r="B61">
        <v>59</v>
      </c>
      <c r="C61" s="11">
        <f>_xlfn.POISSON.DIST(B61,2*FARcomptee,FALSE)</f>
        <v>8.9607356875027473E-17</v>
      </c>
      <c r="D61" s="11">
        <f>_xlfn.POISSON.DIST(B61,2*FARcomptee,TRUE)</f>
        <v>1</v>
      </c>
    </row>
    <row r="62" spans="1:4">
      <c r="A62">
        <v>30</v>
      </c>
      <c r="B62">
        <v>60</v>
      </c>
      <c r="C62" s="11">
        <f>_xlfn.POISSON.DIST(B62,2*FARcomptee,FALSE)</f>
        <v>2.3895295166673876E-17</v>
      </c>
      <c r="D62" s="11">
        <f>_xlfn.POISSON.DIST(B62,2*FARcomptee,TRUE)</f>
        <v>1</v>
      </c>
    </row>
    <row r="63" spans="1:4">
      <c r="A63">
        <v>30.5</v>
      </c>
      <c r="B63">
        <v>61</v>
      </c>
      <c r="C63" s="11">
        <f>_xlfn.POISSON.DIST(B63,2*FARcomptee,FALSE)</f>
        <v>6.2676184043734998E-18</v>
      </c>
      <c r="D63" s="11">
        <f>_xlfn.POISSON.DIST(B63,2*FARcomptee,TRUE)</f>
        <v>1</v>
      </c>
    </row>
    <row r="64" spans="1:4">
      <c r="A64">
        <v>31</v>
      </c>
      <c r="B64">
        <v>62</v>
      </c>
      <c r="C64" s="11">
        <f>_xlfn.POISSON.DIST(B64,2*FARcomptee,FALSE)</f>
        <v>1.6174499108060593E-18</v>
      </c>
      <c r="D64" s="11">
        <f>_xlfn.POISSON.DIST(B64,2*FARcomptee,TRUE)</f>
        <v>1</v>
      </c>
    </row>
    <row r="65" spans="1:4">
      <c r="A65">
        <v>31.5</v>
      </c>
      <c r="B65">
        <v>63</v>
      </c>
      <c r="C65" s="11">
        <f>_xlfn.POISSON.DIST(B65,2*FARcomptee,FALSE)</f>
        <v>4.1078092972852415E-19</v>
      </c>
      <c r="D65" s="11">
        <f>_xlfn.POISSON.DIST(B65,2*FARcomptee,TRUE)</f>
        <v>1</v>
      </c>
    </row>
    <row r="66" spans="1:4">
      <c r="A66">
        <v>32</v>
      </c>
      <c r="B66">
        <v>64</v>
      </c>
      <c r="C66" s="11">
        <f>_xlfn.POISSON.DIST(B66,2*FARcomptee,FALSE)</f>
        <v>1.0269523243213104E-19</v>
      </c>
      <c r="D66" s="11">
        <f>_xlfn.POISSON.DIST(B66,2*FARcomptee,TRUE)</f>
        <v>1</v>
      </c>
    </row>
    <row r="67" spans="1:4">
      <c r="A67">
        <v>32.5</v>
      </c>
      <c r="B67">
        <v>65</v>
      </c>
      <c r="C67" s="11">
        <f>_xlfn.POISSON.DIST(B67,2*FARcomptee,FALSE)</f>
        <v>2.5278826444832179E-20</v>
      </c>
      <c r="D67" s="11">
        <f>_xlfn.POISSON.DIST(B67,2*FARcomptee,TRUE)</f>
        <v>1</v>
      </c>
    </row>
    <row r="68" spans="1:4">
      <c r="A68">
        <v>33</v>
      </c>
      <c r="B68">
        <v>66</v>
      </c>
      <c r="C68" s="11">
        <f>_xlfn.POISSON.DIST(B68,2*FARcomptee,FALSE)</f>
        <v>6.1282003502623809E-21</v>
      </c>
      <c r="D68" s="11">
        <f>_xlfn.POISSON.DIST(B68,2*FARcomptee,TRUE)</f>
        <v>1</v>
      </c>
    </row>
    <row r="69" spans="1:4">
      <c r="A69">
        <v>33.5</v>
      </c>
      <c r="B69">
        <v>67</v>
      </c>
      <c r="C69" s="11">
        <f>_xlfn.POISSON.DIST(B69,2*FARcomptee,FALSE)</f>
        <v>1.4634508299134073E-21</v>
      </c>
      <c r="D69" s="11">
        <f>_xlfn.POISSON.DIST(B69,2*FARcomptee,TRUE)</f>
        <v>1</v>
      </c>
    </row>
    <row r="70" spans="1:4">
      <c r="A70">
        <v>34</v>
      </c>
      <c r="B70">
        <v>68</v>
      </c>
      <c r="C70" s="11">
        <f>_xlfn.POISSON.DIST(B70,2*FARcomptee,FALSE)</f>
        <v>3.4434137174433222E-22</v>
      </c>
      <c r="D70" s="11">
        <f>_xlfn.POISSON.DIST(B70,2*FARcomptee,TRUE)</f>
        <v>1</v>
      </c>
    </row>
    <row r="71" spans="1:4">
      <c r="A71">
        <v>34.5</v>
      </c>
      <c r="B71">
        <v>69</v>
      </c>
      <c r="C71" s="11">
        <f>_xlfn.POISSON.DIST(B71,2*FARcomptee,FALSE)</f>
        <v>7.9847274607380958E-23</v>
      </c>
      <c r="D71" s="11">
        <f>_xlfn.POISSON.DIST(B71,2*FARcomptee,TRUE)</f>
        <v>1</v>
      </c>
    </row>
    <row r="72" spans="1:4">
      <c r="A72">
        <v>35</v>
      </c>
      <c r="B72">
        <v>70</v>
      </c>
      <c r="C72" s="11">
        <f>_xlfn.POISSON.DIST(B72,2*FARcomptee,FALSE)</f>
        <v>1.8250805624544185E-23</v>
      </c>
      <c r="D72" s="11">
        <f>_xlfn.POISSON.DIST(B72,2*FARcomptee,TRUE)</f>
        <v>1</v>
      </c>
    </row>
    <row r="73" spans="1:4">
      <c r="A73">
        <v>35.5</v>
      </c>
      <c r="B73">
        <v>71</v>
      </c>
      <c r="C73" s="11">
        <f>_xlfn.POISSON.DIST(B73,2*FARcomptee,FALSE)</f>
        <v>4.1128576055310738E-24</v>
      </c>
      <c r="D73" s="11">
        <f>_xlfn.POISSON.DIST(B73,2*FARcomptee,TRUE)</f>
        <v>1</v>
      </c>
    </row>
    <row r="74" spans="1:4">
      <c r="A74">
        <v>36</v>
      </c>
      <c r="B74">
        <v>72</v>
      </c>
      <c r="C74" s="11">
        <f>_xlfn.POISSON.DIST(B74,2*FARcomptee,FALSE)</f>
        <v>9.139683567846736E-25</v>
      </c>
      <c r="D74" s="11">
        <f>_xlfn.POISSON.DIST(B74,2*FARcomptee,TRUE)</f>
        <v>1</v>
      </c>
    </row>
    <row r="75" spans="1:4">
      <c r="A75">
        <v>36.5</v>
      </c>
      <c r="B75">
        <v>73</v>
      </c>
      <c r="C75" s="11">
        <f>_xlfn.POISSON.DIST(B75,2*FARcomptee,FALSE)</f>
        <v>2.0032183162404286E-25</v>
      </c>
      <c r="D75" s="11">
        <f>_xlfn.POISSON.DIST(B75,2*FARcomptee,TRUE)</f>
        <v>1</v>
      </c>
    </row>
    <row r="76" spans="1:4">
      <c r="A76">
        <v>37</v>
      </c>
      <c r="B76">
        <v>74</v>
      </c>
      <c r="C76" s="11">
        <f>_xlfn.POISSON.DIST(B76,2*FARcomptee,FALSE)</f>
        <v>4.3312828459251652E-26</v>
      </c>
      <c r="D76" s="11">
        <f>_xlfn.POISSON.DIST(B76,2*FARcomptee,TRUE)</f>
        <v>1</v>
      </c>
    </row>
    <row r="77" spans="1:4">
      <c r="A77">
        <v>37.5</v>
      </c>
      <c r="B77">
        <v>75</v>
      </c>
      <c r="C77" s="11">
        <f>_xlfn.POISSON.DIST(B77,2*FARcomptee,FALSE)</f>
        <v>9.2400700713071257E-27</v>
      </c>
      <c r="D77" s="11">
        <f>_xlfn.POISSON.DIST(B77,2*FARcomptee,TRUE)</f>
        <v>1</v>
      </c>
    </row>
    <row r="78" spans="1:4">
      <c r="A78">
        <v>38</v>
      </c>
      <c r="B78">
        <v>76</v>
      </c>
      <c r="C78" s="11">
        <f>_xlfn.POISSON.DIST(B78,2*FARcomptee,FALSE)</f>
        <v>1.9452779097488539E-27</v>
      </c>
      <c r="D78" s="11">
        <f>_xlfn.POISSON.DIST(B78,2*FARcomptee,TRUE)</f>
        <v>1</v>
      </c>
    </row>
    <row r="79" spans="1:4">
      <c r="A79">
        <v>38.5</v>
      </c>
      <c r="B79">
        <v>77</v>
      </c>
      <c r="C79" s="11">
        <f>_xlfn.POISSON.DIST(B79,2*FARcomptee,FALSE)</f>
        <v>4.0421359163613098E-28</v>
      </c>
      <c r="D79" s="11">
        <f>_xlfn.POISSON.DIST(B79,2*FARcomptee,TRUE)</f>
        <v>1</v>
      </c>
    </row>
    <row r="80" spans="1:4">
      <c r="A80">
        <v>39</v>
      </c>
      <c r="B80">
        <v>78</v>
      </c>
      <c r="C80" s="11">
        <f>_xlfn.POISSON.DIST(B80,2*FARcomptee,FALSE)</f>
        <v>8.2915608540743855E-29</v>
      </c>
      <c r="D80" s="11">
        <f>_xlfn.POISSON.DIST(B80,2*FARcomptee,TRUE)</f>
        <v>1</v>
      </c>
    </row>
    <row r="81" spans="1:4">
      <c r="A81">
        <v>39.5</v>
      </c>
      <c r="B81">
        <v>79</v>
      </c>
      <c r="C81" s="11">
        <f>_xlfn.POISSON.DIST(B81,2*FARcomptee,FALSE)</f>
        <v>1.6793034641163168E-29</v>
      </c>
      <c r="D81" s="11">
        <f>_xlfn.POISSON.DIST(B81,2*FARcomptee,TRUE)</f>
        <v>1</v>
      </c>
    </row>
    <row r="82" spans="1:4">
      <c r="A82">
        <v>40</v>
      </c>
      <c r="B82">
        <v>80</v>
      </c>
      <c r="C82" s="11">
        <f>_xlfn.POISSON.DIST(B82,2*FARcomptee,FALSE)</f>
        <v>3.3586069282326927E-30</v>
      </c>
      <c r="D82" s="11">
        <f>_xlfn.POISSON.DIST(B82,2*FARcomptee,TRUE)</f>
        <v>1</v>
      </c>
    </row>
    <row r="83" spans="1:4">
      <c r="A83">
        <v>40.5</v>
      </c>
      <c r="B83">
        <v>81</v>
      </c>
      <c r="C83" s="11">
        <f>_xlfn.POISSON.DIST(B83,2*FARcomptee,FALSE)</f>
        <v>6.6342852903361838E-31</v>
      </c>
      <c r="D83" s="11">
        <f>_xlfn.POISSON.DIST(B83,2*FARcomptee,TRUE)</f>
        <v>1</v>
      </c>
    </row>
    <row r="84" spans="1:4">
      <c r="A84">
        <v>41</v>
      </c>
      <c r="B84">
        <v>82</v>
      </c>
      <c r="C84" s="11">
        <f>_xlfn.POISSON.DIST(B84,2*FARcomptee,FALSE)</f>
        <v>1.2944946907972861E-31</v>
      </c>
      <c r="D84" s="11">
        <f>_xlfn.POISSON.DIST(B84,2*FARcomptee,TRUE)</f>
        <v>1</v>
      </c>
    </row>
    <row r="85" spans="1:4">
      <c r="A85">
        <v>41.5</v>
      </c>
      <c r="B85">
        <v>83</v>
      </c>
      <c r="C85" s="11">
        <f>_xlfn.POISSON.DIST(B85,2*FARcomptee,FALSE)</f>
        <v>2.4954114521393715E-32</v>
      </c>
      <c r="D85" s="11">
        <f>_xlfn.POISSON.DIST(B85,2*FARcomptee,TRUE)</f>
        <v>1</v>
      </c>
    </row>
    <row r="86" spans="1:4">
      <c r="A86">
        <v>42</v>
      </c>
      <c r="B86">
        <v>84</v>
      </c>
      <c r="C86" s="11">
        <f>_xlfn.POISSON.DIST(B86,2*FARcomptee,FALSE)</f>
        <v>4.7531646707416743E-33</v>
      </c>
      <c r="D86" s="11">
        <f>_xlfn.POISSON.DIST(B86,2*FARcomptee,TRUE)</f>
        <v>1</v>
      </c>
    </row>
    <row r="87" spans="1:4">
      <c r="A87">
        <v>42.5</v>
      </c>
      <c r="B87">
        <v>85</v>
      </c>
      <c r="C87" s="11">
        <f>_xlfn.POISSON.DIST(B87,2*FARcomptee,FALSE)</f>
        <v>8.9471334978667389E-34</v>
      </c>
      <c r="D87" s="11">
        <f>_xlfn.POISSON.DIST(B87,2*FARcomptee,TRUE)</f>
        <v>1</v>
      </c>
    </row>
    <row r="88" spans="1:4">
      <c r="A88">
        <v>43</v>
      </c>
      <c r="B88">
        <v>86</v>
      </c>
      <c r="C88" s="11">
        <f>_xlfn.POISSON.DIST(B88,2*FARcomptee,FALSE)</f>
        <v>1.6645829763472777E-34</v>
      </c>
      <c r="D88" s="11">
        <f>_xlfn.POISSON.DIST(B88,2*FARcomptee,TRUE)</f>
        <v>1</v>
      </c>
    </row>
    <row r="89" spans="1:4">
      <c r="A89">
        <v>43.5</v>
      </c>
      <c r="B89">
        <v>87</v>
      </c>
      <c r="C89" s="11">
        <f>_xlfn.POISSON.DIST(B89,2*FARcomptee,FALSE)</f>
        <v>3.0613020254662274E-35</v>
      </c>
      <c r="D89" s="11">
        <f>_xlfn.POISSON.DIST(B89,2*FARcomptee,TRUE)</f>
        <v>1</v>
      </c>
    </row>
    <row r="90" spans="1:4">
      <c r="A90">
        <v>44</v>
      </c>
      <c r="B90">
        <v>88</v>
      </c>
      <c r="C90" s="11">
        <f>_xlfn.POISSON.DIST(B90,2*FARcomptee,FALSE)</f>
        <v>5.5660036826658737E-36</v>
      </c>
      <c r="D90" s="11">
        <f>_xlfn.POISSON.DIST(B90,2*FARcomptee,TRUE)</f>
        <v>1</v>
      </c>
    </row>
    <row r="91" spans="1:4">
      <c r="A91">
        <v>44.5</v>
      </c>
      <c r="B91">
        <v>89</v>
      </c>
      <c r="C91" s="11">
        <f>_xlfn.POISSON.DIST(B91,2*FARcomptee,FALSE)</f>
        <v>1.0006298755354551E-36</v>
      </c>
      <c r="D91" s="11">
        <f>_xlfn.POISSON.DIST(B91,2*FARcomptee,TRUE)</f>
        <v>1</v>
      </c>
    </row>
    <row r="92" spans="1:4">
      <c r="A92">
        <v>45</v>
      </c>
      <c r="B92">
        <v>90</v>
      </c>
      <c r="C92" s="11">
        <f>_xlfn.POISSON.DIST(B92,2*FARcomptee,FALSE)</f>
        <v>1.7788975565074432E-37</v>
      </c>
      <c r="D92" s="11">
        <f>_xlfn.POISSON.DIST(B92,2*FARcomptee,TRUE)</f>
        <v>1</v>
      </c>
    </row>
    <row r="93" spans="1:4">
      <c r="A93">
        <v>45.5</v>
      </c>
      <c r="B93">
        <v>91</v>
      </c>
      <c r="C93" s="11">
        <f>_xlfn.POISSON.DIST(B93,2*FARcomptee,FALSE)</f>
        <v>3.1277319674856579E-38</v>
      </c>
      <c r="D93" s="11">
        <f>_xlfn.POISSON.DIST(B93,2*FARcomptee,TRUE)</f>
        <v>1</v>
      </c>
    </row>
    <row r="94" spans="1:4">
      <c r="A94">
        <v>46</v>
      </c>
      <c r="B94">
        <v>92</v>
      </c>
      <c r="C94" s="11">
        <f>_xlfn.POISSON.DIST(B94,2*FARcomptee,FALSE)</f>
        <v>5.4395338564968028E-39</v>
      </c>
      <c r="D94" s="11">
        <f>_xlfn.POISSON.DIST(B94,2*FARcomptee,TRUE)</f>
        <v>1</v>
      </c>
    </row>
    <row r="95" spans="1:4">
      <c r="A95">
        <v>46.5</v>
      </c>
      <c r="B95">
        <v>93</v>
      </c>
      <c r="C95" s="11">
        <f>_xlfn.POISSON.DIST(B95,2*FARcomptee,FALSE)</f>
        <v>9.3583378176288588E-40</v>
      </c>
      <c r="D95" s="11">
        <f>_xlfn.POISSON.DIST(B95,2*FARcomptee,TRUE)</f>
        <v>1</v>
      </c>
    </row>
    <row r="96" spans="1:4">
      <c r="A96">
        <v>47</v>
      </c>
      <c r="B96">
        <v>94</v>
      </c>
      <c r="C96" s="11">
        <f>_xlfn.POISSON.DIST(B96,2*FARcomptee,FALSE)</f>
        <v>1.5929085647028026E-40</v>
      </c>
      <c r="D96" s="11">
        <f>_xlfn.POISSON.DIST(B96,2*FARcomptee,TRUE)</f>
        <v>1</v>
      </c>
    </row>
    <row r="97" spans="1:4">
      <c r="A97">
        <v>47.5</v>
      </c>
      <c r="B97">
        <v>95</v>
      </c>
      <c r="C97" s="11">
        <f>_xlfn.POISSON.DIST(B97,2*FARcomptee,FALSE)</f>
        <v>2.6827933721310133E-41</v>
      </c>
      <c r="D97" s="11">
        <f>_xlfn.POISSON.DIST(B97,2*FARcomptee,TRUE)</f>
        <v>1</v>
      </c>
    </row>
    <row r="98" spans="1:4">
      <c r="A98">
        <v>48</v>
      </c>
      <c r="B98">
        <v>96</v>
      </c>
      <c r="C98" s="11">
        <f>_xlfn.POISSON.DIST(B98,2*FARcomptee,FALSE)</f>
        <v>4.4713222868849822E-42</v>
      </c>
      <c r="D98" s="11">
        <f>_xlfn.POISSON.DIST(B98,2*FARcomptee,TRUE)</f>
        <v>1</v>
      </c>
    </row>
    <row r="99" spans="1:4">
      <c r="A99">
        <v>48.5</v>
      </c>
      <c r="B99">
        <v>97</v>
      </c>
      <c r="C99" s="11">
        <f>_xlfn.POISSON.DIST(B99,2*FARcomptee,FALSE)</f>
        <v>7.3753769680576021E-43</v>
      </c>
      <c r="D99" s="11">
        <f>_xlfn.POISSON.DIST(B99,2*FARcomptee,TRUE)</f>
        <v>1</v>
      </c>
    </row>
    <row r="100" spans="1:4">
      <c r="A100">
        <v>49</v>
      </c>
      <c r="B100">
        <v>98</v>
      </c>
      <c r="C100" s="11">
        <f>_xlfn.POISSON.DIST(B100,2*FARcomptee,FALSE)</f>
        <v>1.2041431784584109E-43</v>
      </c>
      <c r="D100" s="11">
        <f>_xlfn.POISSON.DIST(B100,2*FARcomptee,TRUE)</f>
        <v>1</v>
      </c>
    </row>
    <row r="101" spans="1:4">
      <c r="A101">
        <v>49.5</v>
      </c>
      <c r="B101">
        <v>99</v>
      </c>
      <c r="C101" s="11">
        <f>_xlfn.POISSON.DIST(B101,2*FARcomptee,FALSE)</f>
        <v>1.946089985387363E-44</v>
      </c>
      <c r="D101" s="11">
        <f>_xlfn.POISSON.DIST(B101,2*FARcomptee,TRUE)</f>
        <v>1</v>
      </c>
    </row>
    <row r="102" spans="1:4">
      <c r="A102">
        <v>50</v>
      </c>
      <c r="B102">
        <v>100</v>
      </c>
      <c r="C102" s="11">
        <f>_xlfn.POISSON.DIST(B102,2*FARcomptee,FALSE)</f>
        <v>3.1137439766196721E-45</v>
      </c>
      <c r="D102" s="11">
        <f>_xlfn.POISSON.DIST(B102,2*FARcomptee,TRUE)</f>
        <v>1</v>
      </c>
    </row>
    <row r="103" spans="1:4">
      <c r="A103">
        <v>50.5</v>
      </c>
      <c r="B103">
        <v>101</v>
      </c>
      <c r="C103" s="11">
        <f>_xlfn.POISSON.DIST(B103,2*FARcomptee,FALSE)</f>
        <v>4.9326637253380749E-46</v>
      </c>
      <c r="D103" s="11">
        <f>_xlfn.POISSON.DIST(B103,2*FARcomptee,TRUE)</f>
        <v>1</v>
      </c>
    </row>
    <row r="104" spans="1:4">
      <c r="A104">
        <v>51</v>
      </c>
      <c r="B104">
        <v>102</v>
      </c>
      <c r="C104" s="11">
        <f>_xlfn.POISSON.DIST(B104,2*FARcomptee,FALSE)</f>
        <v>7.7375117260208361E-47</v>
      </c>
      <c r="D104" s="11">
        <f>_xlfn.POISSON.DIST(B104,2*FARcomptee,TRUE)</f>
        <v>1</v>
      </c>
    </row>
    <row r="105" spans="1:4">
      <c r="A105">
        <v>51.5</v>
      </c>
      <c r="B105">
        <v>103</v>
      </c>
      <c r="C105" s="11">
        <f>_xlfn.POISSON.DIST(B105,2*FARcomptee,FALSE)</f>
        <v>1.2019435690905953E-47</v>
      </c>
      <c r="D105" s="11">
        <f>_xlfn.POISSON.DIST(B105,2*FARcomptee,TRUE)</f>
        <v>1</v>
      </c>
    </row>
    <row r="106" spans="1:4">
      <c r="A106">
        <v>52</v>
      </c>
      <c r="B106">
        <v>104</v>
      </c>
      <c r="C106" s="11">
        <f>_xlfn.POISSON.DIST(B106,2*FARcomptee,FALSE)</f>
        <v>1.8491439524470948E-48</v>
      </c>
      <c r="D106" s="11">
        <f>_xlfn.POISSON.DIST(B106,2*FARcomptee,TRUE)</f>
        <v>1</v>
      </c>
    </row>
    <row r="107" spans="1:4">
      <c r="A107">
        <v>52.5</v>
      </c>
      <c r="B107">
        <v>105</v>
      </c>
      <c r="C107" s="11">
        <f>_xlfn.POISSON.DIST(B107,2*FARcomptee,FALSE)</f>
        <v>2.8177431656336186E-49</v>
      </c>
      <c r="D107" s="11">
        <f>_xlfn.POISSON.DIST(B107,2*FARcomptee,TRUE)</f>
        <v>1</v>
      </c>
    </row>
    <row r="108" spans="1:4">
      <c r="A108">
        <v>53</v>
      </c>
      <c r="B108">
        <v>106</v>
      </c>
      <c r="C108" s="11">
        <f>_xlfn.POISSON.DIST(B108,2*FARcomptee,FALSE)</f>
        <v>4.2531972311450415E-50</v>
      </c>
      <c r="D108" s="11">
        <f>_xlfn.POISSON.DIST(B108,2*FARcomptee,TRUE)</f>
        <v>1</v>
      </c>
    </row>
    <row r="109" spans="1:4">
      <c r="A109">
        <v>53.5</v>
      </c>
      <c r="B109">
        <v>107</v>
      </c>
      <c r="C109" s="11">
        <f>_xlfn.POISSON.DIST(B109,2*FARcomptee,FALSE)</f>
        <v>6.3599210933009963E-51</v>
      </c>
      <c r="D109" s="11">
        <f>_xlfn.POISSON.DIST(B109,2*FARcomptee,TRUE)</f>
        <v>1</v>
      </c>
    </row>
    <row r="110" spans="1:4">
      <c r="A110">
        <v>54</v>
      </c>
      <c r="B110">
        <v>108</v>
      </c>
      <c r="C110" s="11">
        <f>_xlfn.POISSON.DIST(B110,2*FARcomptee,FALSE)</f>
        <v>9.4221053234089521E-52</v>
      </c>
      <c r="D110" s="11">
        <f>_xlfn.POISSON.DIST(B110,2*FARcomptee,TRUE)</f>
        <v>1</v>
      </c>
    </row>
    <row r="111" spans="1:4">
      <c r="A111">
        <v>54.5</v>
      </c>
      <c r="B111">
        <v>109</v>
      </c>
      <c r="C111" s="11">
        <f>_xlfn.POISSON.DIST(B111,2*FARcomptee,FALSE)</f>
        <v>1.3830613318765398E-52</v>
      </c>
      <c r="D111" s="11">
        <f>_xlfn.POISSON.DIST(B111,2*FARcomptee,TRUE)</f>
        <v>1</v>
      </c>
    </row>
    <row r="112" spans="1:4">
      <c r="A112">
        <v>55</v>
      </c>
      <c r="B112">
        <v>110</v>
      </c>
      <c r="C112" s="11">
        <f>_xlfn.POISSON.DIST(B112,2*FARcomptee,FALSE)</f>
        <v>2.0117255736386104E-53</v>
      </c>
      <c r="D112" s="11">
        <f>_xlfn.POISSON.DIST(B112,2*FARcomptee,TRUE)</f>
        <v>1</v>
      </c>
    </row>
    <row r="113" spans="1:4">
      <c r="A113">
        <v>55.5</v>
      </c>
      <c r="B113">
        <v>111</v>
      </c>
      <c r="C113" s="11">
        <f>_xlfn.POISSON.DIST(B113,2*FARcomptee,FALSE)</f>
        <v>2.8997846106502117E-54</v>
      </c>
      <c r="D113" s="11">
        <f>_xlfn.POISSON.DIST(B113,2*FARcomptee,TRUE)</f>
        <v>1</v>
      </c>
    </row>
    <row r="114" spans="1:4">
      <c r="A114">
        <v>56</v>
      </c>
      <c r="B114">
        <v>112</v>
      </c>
      <c r="C114" s="11">
        <f>_xlfn.POISSON.DIST(B114,2*FARcomptee,FALSE)</f>
        <v>4.1425494437861337E-55</v>
      </c>
      <c r="D114" s="11">
        <f>_xlfn.POISSON.DIST(B114,2*FARcomptee,TRUE)</f>
        <v>1</v>
      </c>
    </row>
    <row r="115" spans="1:4">
      <c r="A115">
        <v>56.5</v>
      </c>
      <c r="B115">
        <v>113</v>
      </c>
      <c r="C115" s="11">
        <f>_xlfn.POISSON.DIST(B115,2*FARcomptee,FALSE)</f>
        <v>5.8655567345644201E-56</v>
      </c>
      <c r="D115" s="11">
        <f>_xlfn.POISSON.DIST(B115,2*FARcomptee,TRUE)</f>
        <v>1</v>
      </c>
    </row>
    <row r="116" spans="1:4">
      <c r="A116">
        <v>57</v>
      </c>
      <c r="B116">
        <v>114</v>
      </c>
      <c r="C116" s="11">
        <f>_xlfn.POISSON.DIST(B116,2*FARcomptee,FALSE)</f>
        <v>8.2323603292131173E-57</v>
      </c>
      <c r="D116" s="11">
        <f>_xlfn.POISSON.DIST(B116,2*FARcomptee,TRUE)</f>
        <v>1</v>
      </c>
    </row>
    <row r="117" spans="1:4">
      <c r="A117">
        <v>57.5</v>
      </c>
      <c r="B117">
        <v>115</v>
      </c>
      <c r="C117" s="11">
        <f>_xlfn.POISSON.DIST(B117,2*FARcomptee,FALSE)</f>
        <v>1.1453718718905106E-57</v>
      </c>
      <c r="D117" s="11">
        <f>_xlfn.POISSON.DIST(B117,2*FARcomptee,TRUE)</f>
        <v>1</v>
      </c>
    </row>
    <row r="118" spans="1:4">
      <c r="A118">
        <v>58</v>
      </c>
      <c r="B118">
        <v>116</v>
      </c>
      <c r="C118" s="11">
        <f>_xlfn.POISSON.DIST(B118,2*FARcomptee,FALSE)</f>
        <v>1.5798232715731411E-58</v>
      </c>
      <c r="D118" s="11">
        <f>_xlfn.POISSON.DIST(B118,2*FARcomptee,TRUE)</f>
        <v>1</v>
      </c>
    </row>
    <row r="119" spans="1:4">
      <c r="A119">
        <v>58.5</v>
      </c>
      <c r="B119">
        <v>117</v>
      </c>
      <c r="C119" s="11">
        <f>_xlfn.POISSON.DIST(B119,2*FARcomptee,FALSE)</f>
        <v>2.1604420807837923E-59</v>
      </c>
      <c r="D119" s="11">
        <f>_xlfn.POISSON.DIST(B119,2*FARcomptee,TRUE)</f>
        <v>1</v>
      </c>
    </row>
    <row r="120" spans="1:4">
      <c r="A120">
        <v>59</v>
      </c>
      <c r="B120">
        <v>118</v>
      </c>
      <c r="C120" s="11">
        <f>_xlfn.POISSON.DIST(B120,2*FARcomptee,FALSE)</f>
        <v>2.929412990893263E-60</v>
      </c>
      <c r="D120" s="11">
        <f>_xlfn.POISSON.DIST(B120,2*FARcomptee,TRUE)</f>
        <v>1</v>
      </c>
    </row>
    <row r="121" spans="1:4">
      <c r="A121">
        <v>59.5</v>
      </c>
      <c r="B121">
        <v>119</v>
      </c>
      <c r="C121" s="11">
        <f>_xlfn.POISSON.DIST(B121,2*FARcomptee,FALSE)</f>
        <v>3.9387065423775425E-61</v>
      </c>
      <c r="D121" s="11">
        <f>_xlfn.POISSON.DIST(B121,2*FARcomptee,TRUE)</f>
        <v>1</v>
      </c>
    </row>
    <row r="122" spans="1:4">
      <c r="A122">
        <v>60</v>
      </c>
      <c r="B122">
        <v>120</v>
      </c>
      <c r="C122" s="11">
        <f>_xlfn.POISSON.DIST(B122,2*FARcomptee,FALSE)</f>
        <v>5.2516087231700129E-62</v>
      </c>
      <c r="D122" s="11">
        <f>_xlfn.POISSON.DIST(B122,2*FARcomptee,TRUE)</f>
        <v>1</v>
      </c>
    </row>
    <row r="123" spans="1:4">
      <c r="A123">
        <v>60.5</v>
      </c>
      <c r="B123">
        <v>121</v>
      </c>
      <c r="C123" s="11">
        <f>_xlfn.POISSON.DIST(B123,2*FARcomptee,FALSE)</f>
        <v>6.9442759975800999E-63</v>
      </c>
      <c r="D123" s="11">
        <f>_xlfn.POISSON.DIST(B123,2*FARcomptee,TRUE)</f>
        <v>1</v>
      </c>
    </row>
    <row r="124" spans="1:4">
      <c r="A124">
        <v>61</v>
      </c>
      <c r="B124">
        <v>122</v>
      </c>
      <c r="C124" s="11">
        <f>_xlfn.POISSON.DIST(B124,2*FARcomptee,FALSE)</f>
        <v>9.1072472099415328E-64</v>
      </c>
      <c r="D124" s="11">
        <f>_xlfn.POISSON.DIST(B124,2*FARcomptee,TRUE)</f>
        <v>1</v>
      </c>
    </row>
    <row r="125" spans="1:4">
      <c r="A125">
        <v>61.5</v>
      </c>
      <c r="B125">
        <v>123</v>
      </c>
      <c r="C125" s="11">
        <f>_xlfn.POISSON.DIST(B125,2*FARcomptee,FALSE)</f>
        <v>1.1846825638947689E-64</v>
      </c>
      <c r="D125" s="11">
        <f>_xlfn.POISSON.DIST(B125,2*FARcomptee,TRUE)</f>
        <v>1</v>
      </c>
    </row>
    <row r="126" spans="1:4">
      <c r="A126">
        <v>62</v>
      </c>
      <c r="B126">
        <v>124</v>
      </c>
      <c r="C126" s="11">
        <f>_xlfn.POISSON.DIST(B126,2*FARcomptee,FALSE)</f>
        <v>1.5286226630900482E-65</v>
      </c>
      <c r="D126" s="11">
        <f>_xlfn.POISSON.DIST(B126,2*FARcomptee,TRUE)</f>
        <v>1</v>
      </c>
    </row>
    <row r="127" spans="1:4">
      <c r="A127">
        <v>62.5</v>
      </c>
      <c r="B127">
        <v>125</v>
      </c>
      <c r="C127" s="11">
        <f>_xlfn.POISSON.DIST(B127,2*FARcomptee,FALSE)</f>
        <v>1.9566370087552342E-66</v>
      </c>
      <c r="D127" s="11">
        <f>_xlfn.POISSON.DIST(B127,2*FARcomptee,TRUE)</f>
        <v>1</v>
      </c>
    </row>
    <row r="128" spans="1:4">
      <c r="A128">
        <v>63</v>
      </c>
      <c r="B128">
        <v>126</v>
      </c>
      <c r="C128" s="11">
        <f>_xlfn.POISSON.DIST(B128,2*FARcomptee,FALSE)</f>
        <v>2.4846184238161877E-67</v>
      </c>
      <c r="D128" s="11">
        <f>_xlfn.POISSON.DIST(B128,2*FARcomptee,TRUE)</f>
        <v>1</v>
      </c>
    </row>
    <row r="129" spans="1:4">
      <c r="A129">
        <v>63.5</v>
      </c>
      <c r="B129">
        <v>127</v>
      </c>
      <c r="C129" s="11">
        <f>_xlfn.POISSON.DIST(B129,2*FARcomptee,FALSE)</f>
        <v>3.1302279355164294E-68</v>
      </c>
      <c r="D129" s="11">
        <f>_xlfn.POISSON.DIST(B129,2*FARcomptee,TRUE)</f>
        <v>1</v>
      </c>
    </row>
    <row r="130" spans="1:4">
      <c r="A130">
        <v>64</v>
      </c>
      <c r="B130">
        <v>128</v>
      </c>
      <c r="C130" s="11">
        <f>_xlfn.POISSON.DIST(B130,2*FARcomptee,FALSE)</f>
        <v>3.9127849193956557E-69</v>
      </c>
      <c r="D130" s="11">
        <f>_xlfn.POISSON.DIST(B130,2*FARcomptee,TRUE)</f>
        <v>1</v>
      </c>
    </row>
    <row r="131" spans="1:4">
      <c r="A131">
        <v>64.5</v>
      </c>
      <c r="B131">
        <v>129</v>
      </c>
      <c r="C131" s="11">
        <f>_xlfn.POISSON.DIST(B131,2*FARcomptee,FALSE)</f>
        <v>4.853066566692314E-70</v>
      </c>
      <c r="D131" s="11">
        <f>_xlfn.POISSON.DIST(B131,2*FARcomptee,TRUE)</f>
        <v>1</v>
      </c>
    </row>
    <row r="132" spans="1:4">
      <c r="A132">
        <v>65</v>
      </c>
      <c r="B132">
        <v>130</v>
      </c>
      <c r="C132" s="11">
        <f>_xlfn.POISSON.DIST(B132,2*FARcomptee,FALSE)</f>
        <v>5.973005005159643E-71</v>
      </c>
      <c r="D132" s="11">
        <f>_xlfn.POISSON.DIST(B132,2*FARcomptee,TRUE)</f>
        <v>1</v>
      </c>
    </row>
    <row r="133" spans="1:4">
      <c r="A133">
        <v>65.5</v>
      </c>
      <c r="B133">
        <v>131</v>
      </c>
      <c r="C133" s="11">
        <f>_xlfn.POISSON.DIST(B133,2*FARcomptee,FALSE)</f>
        <v>7.2952732887445188E-72</v>
      </c>
      <c r="D133" s="11">
        <f>_xlfn.POISSON.DIST(B133,2*FARcomptee,TRUE)</f>
        <v>1</v>
      </c>
    </row>
    <row r="134" spans="1:4">
      <c r="A134">
        <v>66</v>
      </c>
      <c r="B134">
        <v>132</v>
      </c>
      <c r="C134" s="11">
        <f>_xlfn.POISSON.DIST(B134,2*FARcomptee,FALSE)</f>
        <v>8.8427555015085992E-73</v>
      </c>
      <c r="D134" s="11">
        <f>_xlfn.POISSON.DIST(B134,2*FARcomptee,TRUE)</f>
        <v>1</v>
      </c>
    </row>
    <row r="135" spans="1:4">
      <c r="A135">
        <v>66.5</v>
      </c>
      <c r="B135">
        <v>133</v>
      </c>
      <c r="C135" s="11">
        <f>_xlfn.POISSON.DIST(B135,2*FARcomptee,FALSE)</f>
        <v>1.063790135519817E-73</v>
      </c>
      <c r="D135" s="11">
        <f>_xlfn.POISSON.DIST(B135,2*FARcomptee,TRUE)</f>
        <v>1</v>
      </c>
    </row>
    <row r="136" spans="1:4">
      <c r="A136">
        <v>67</v>
      </c>
      <c r="B136">
        <v>134</v>
      </c>
      <c r="C136" s="11">
        <f>_xlfn.POISSON.DIST(B136,2*FARcomptee,FALSE)</f>
        <v>1.2701971767401025E-74</v>
      </c>
      <c r="D136" s="11">
        <f>_xlfn.POISSON.DIST(B136,2*FARcomptee,TRUE)</f>
        <v>1</v>
      </c>
    </row>
    <row r="137" spans="1:4">
      <c r="A137">
        <v>67.5</v>
      </c>
      <c r="B137">
        <v>135</v>
      </c>
      <c r="C137" s="11">
        <f>_xlfn.POISSON.DIST(B137,2*FARcomptee,FALSE)</f>
        <v>1.505418876136472E-75</v>
      </c>
      <c r="D137" s="11">
        <f>_xlfn.POISSON.DIST(B137,2*FARcomptee,TRUE)</f>
        <v>1</v>
      </c>
    </row>
    <row r="138" spans="1:4">
      <c r="A138">
        <v>68</v>
      </c>
      <c r="B138">
        <v>136</v>
      </c>
      <c r="C138" s="11">
        <f>_xlfn.POISSON.DIST(B138,2*FARcomptee,FALSE)</f>
        <v>1.7710810307487117E-76</v>
      </c>
      <c r="D138" s="11">
        <f>_xlfn.POISSON.DIST(B138,2*FARcomptee,TRUE)</f>
        <v>1</v>
      </c>
    </row>
    <row r="139" spans="1:4">
      <c r="A139">
        <v>68.5</v>
      </c>
      <c r="B139">
        <v>137</v>
      </c>
      <c r="C139" s="11">
        <f>_xlfn.POISSON.DIST(B139,2*FARcomptee,FALSE)</f>
        <v>2.0684158023343542E-77</v>
      </c>
      <c r="D139" s="11">
        <f>_xlfn.POISSON.DIST(B139,2*FARcomptee,TRUE)</f>
        <v>1</v>
      </c>
    </row>
    <row r="140" spans="1:4">
      <c r="A140">
        <v>69</v>
      </c>
      <c r="B140">
        <v>138</v>
      </c>
      <c r="C140" s="11">
        <f>_xlfn.POISSON.DIST(B140,2*FARcomptee,FALSE)</f>
        <v>2.3981632490832139E-78</v>
      </c>
      <c r="D140" s="11">
        <f>_xlfn.POISSON.DIST(B140,2*FARcomptee,TRUE)</f>
        <v>1</v>
      </c>
    </row>
    <row r="141" spans="1:4">
      <c r="A141">
        <v>69.5</v>
      </c>
      <c r="B141">
        <v>139</v>
      </c>
      <c r="C141" s="11">
        <f>_xlfn.POISSON.DIST(B141,2*FARcomptee,FALSE)</f>
        <v>2.760475682397978E-79</v>
      </c>
      <c r="D141" s="11">
        <f>_xlfn.POISSON.DIST(B141,2*FARcomptee,TRUE)</f>
        <v>1</v>
      </c>
    </row>
    <row r="142" spans="1:4">
      <c r="A142">
        <v>70</v>
      </c>
      <c r="B142">
        <v>140</v>
      </c>
      <c r="C142" s="11">
        <f>_xlfn.POISSON.DIST(B142,2*FARcomptee,FALSE)</f>
        <v>3.1548293513119764E-80</v>
      </c>
      <c r="D142" s="11">
        <f>_xlfn.POISSON.DIST(B142,2*FARcomptee,TRUE)</f>
        <v>1</v>
      </c>
    </row>
    <row r="143" spans="1:4">
      <c r="A143">
        <v>70.5</v>
      </c>
      <c r="B143">
        <v>141</v>
      </c>
      <c r="C143" s="11">
        <f>_xlfn.POISSON.DIST(B143,2*FARcomptee,FALSE)</f>
        <v>3.579948200070349E-81</v>
      </c>
      <c r="D143" s="11">
        <f>_xlfn.POISSON.DIST(B143,2*FARcomptee,TRUE)</f>
        <v>1</v>
      </c>
    </row>
    <row r="144" spans="1:4">
      <c r="A144">
        <v>71</v>
      </c>
      <c r="B144">
        <v>142</v>
      </c>
      <c r="C144" s="11">
        <f>_xlfn.POISSON.DIST(B144,2*FARcomptee,FALSE)</f>
        <v>4.0337444507833584E-82</v>
      </c>
      <c r="D144" s="11">
        <f>_xlfn.POISSON.DIST(B144,2*FARcomptee,TRUE)</f>
        <v>1</v>
      </c>
    </row>
    <row r="145" spans="1:4">
      <c r="A145">
        <v>71.5</v>
      </c>
      <c r="B145">
        <v>143</v>
      </c>
      <c r="C145" s="11">
        <f>_xlfn.POISSON.DIST(B145,2*FARcomptee,FALSE)</f>
        <v>4.513280504373065E-83</v>
      </c>
      <c r="D145" s="11">
        <f>_xlfn.POISSON.DIST(B145,2*FARcomptee,TRUE)</f>
        <v>1</v>
      </c>
    </row>
    <row r="146" spans="1:4">
      <c r="A146">
        <v>72</v>
      </c>
      <c r="B146">
        <v>144</v>
      </c>
      <c r="C146" s="11">
        <f>_xlfn.POISSON.DIST(B146,2*FARcomptee,FALSE)</f>
        <v>5.0147561159699916E-84</v>
      </c>
      <c r="D146" s="11">
        <f>_xlfn.POISSON.DIST(B146,2*FARcomptee,TRUE)</f>
        <v>1</v>
      </c>
    </row>
    <row r="147" spans="1:4">
      <c r="A147">
        <v>72.5</v>
      </c>
      <c r="B147">
        <v>145</v>
      </c>
      <c r="C147" s="11">
        <f>_xlfn.POISSON.DIST(B147,2*FARcomptee,FALSE)</f>
        <v>5.5335239900359565E-85</v>
      </c>
      <c r="D147" s="11">
        <f>_xlfn.POISSON.DIST(B147,2*FARcomptee,TRUE)</f>
        <v>1</v>
      </c>
    </row>
    <row r="148" spans="1:4">
      <c r="A148">
        <v>73</v>
      </c>
      <c r="B148">
        <v>146</v>
      </c>
      <c r="C148" s="11">
        <f>_xlfn.POISSON.DIST(B148,2*FARcomptee,FALSE)</f>
        <v>6.0641358794913317E-86</v>
      </c>
      <c r="D148" s="11">
        <f>_xlfn.POISSON.DIST(B148,2*FARcomptee,TRUE)</f>
        <v>1</v>
      </c>
    </row>
    <row r="149" spans="1:4">
      <c r="A149">
        <v>73.5</v>
      </c>
      <c r="B149">
        <v>147</v>
      </c>
      <c r="C149" s="11">
        <f>_xlfn.POISSON.DIST(B149,2*FARcomptee,FALSE)</f>
        <v>6.6004200048888149E-87</v>
      </c>
      <c r="D149" s="11">
        <f>_xlfn.POISSON.DIST(B149,2*FARcomptee,TRUE)</f>
        <v>1</v>
      </c>
    </row>
    <row r="150" spans="1:4">
      <c r="A150">
        <v>74</v>
      </c>
      <c r="B150">
        <v>148</v>
      </c>
      <c r="C150" s="11">
        <f>_xlfn.POISSON.DIST(B150,2*FARcomptee,FALSE)</f>
        <v>7.1355891944740704E-88</v>
      </c>
      <c r="D150" s="11">
        <f>_xlfn.POISSON.DIST(B150,2*FARcomptee,TRUE)</f>
        <v>1</v>
      </c>
    </row>
    <row r="151" spans="1:4">
      <c r="A151">
        <v>74.5</v>
      </c>
      <c r="B151">
        <v>149</v>
      </c>
      <c r="C151" s="11">
        <f>_xlfn.POISSON.DIST(B151,2*FARcomptee,FALSE)</f>
        <v>7.6623776584955103E-89</v>
      </c>
      <c r="D151" s="11">
        <f>_xlfn.POISSON.DIST(B151,2*FARcomptee,TRUE)</f>
        <v>1</v>
      </c>
    </row>
    <row r="152" spans="1:4">
      <c r="A152">
        <v>75</v>
      </c>
      <c r="B152">
        <v>150</v>
      </c>
      <c r="C152" s="11">
        <f>_xlfn.POISSON.DIST(B152,2*FARcomptee,FALSE)</f>
        <v>8.1732028357288651E-90</v>
      </c>
      <c r="D152" s="11">
        <f>_xlfn.POISSON.DIST(B152,2*FARcomptee,TRUE)</f>
        <v>1</v>
      </c>
    </row>
    <row r="153" spans="1:4">
      <c r="A153">
        <v>75.5</v>
      </c>
      <c r="B153">
        <v>151</v>
      </c>
      <c r="C153" s="11">
        <f>_xlfn.POISSON.DIST(B153,2*FARcomptee,FALSE)</f>
        <v>8.6603473756064899E-91</v>
      </c>
      <c r="D153" s="11">
        <f>_xlfn.POISSON.DIST(B153,2*FARcomptee,TRUE)</f>
        <v>1</v>
      </c>
    </row>
    <row r="154" spans="1:4">
      <c r="A154">
        <v>76</v>
      </c>
      <c r="B154">
        <v>152</v>
      </c>
      <c r="C154" s="11">
        <f>_xlfn.POISSON.DIST(B154,2*FARcomptee,FALSE)</f>
        <v>9.1161551322175687E-92</v>
      </c>
      <c r="D154" s="11">
        <f>_xlfn.POISSON.DIST(B154,2*FARcomptee,TRUE)</f>
        <v>1</v>
      </c>
    </row>
    <row r="155" spans="1:4">
      <c r="A155">
        <v>76.5</v>
      </c>
      <c r="B155">
        <v>153</v>
      </c>
      <c r="C155" s="11">
        <f>_xlfn.POISSON.DIST(B155,2*FARcomptee,FALSE)</f>
        <v>9.533234125194989E-93</v>
      </c>
      <c r="D155" s="11">
        <f>_xlfn.POISSON.DIST(B155,2*FARcomptee,TRUE)</f>
        <v>1</v>
      </c>
    </row>
    <row r="156" spans="1:4">
      <c r="A156">
        <v>77</v>
      </c>
      <c r="B156">
        <v>154</v>
      </c>
      <c r="C156" s="11">
        <f>_xlfn.POISSON.DIST(B156,2*FARcomptee,FALSE)</f>
        <v>9.9046588313711916E-94</v>
      </c>
      <c r="D156" s="11">
        <f>_xlfn.POISSON.DIST(B156,2*FARcomptee,TRUE)</f>
        <v>1</v>
      </c>
    </row>
    <row r="157" spans="1:4">
      <c r="A157">
        <v>77.5</v>
      </c>
      <c r="B157">
        <v>155</v>
      </c>
      <c r="C157" s="11">
        <f>_xlfn.POISSON.DIST(B157,2*FARcomptee,FALSE)</f>
        <v>1.0224163954964121E-94</v>
      </c>
      <c r="D157" s="11">
        <f>_xlfn.POISSON.DIST(B157,2*FARcomptee,TRUE)</f>
        <v>1</v>
      </c>
    </row>
    <row r="158" spans="1:4">
      <c r="A158">
        <v>78</v>
      </c>
      <c r="B158">
        <v>156</v>
      </c>
      <c r="C158" s="11">
        <f>_xlfn.POISSON.DIST(B158,2*FARcomptee,FALSE)</f>
        <v>1.0486322005090741E-95</v>
      </c>
      <c r="D158" s="11">
        <f>_xlfn.POISSON.DIST(B158,2*FARcomptee,TRUE)</f>
        <v>1</v>
      </c>
    </row>
    <row r="159" spans="1:4">
      <c r="A159">
        <v>78.5</v>
      </c>
      <c r="B159">
        <v>157</v>
      </c>
      <c r="C159" s="11">
        <f>_xlfn.POISSON.DIST(B159,2*FARcomptee,FALSE)</f>
        <v>1.0686697584805948E-96</v>
      </c>
      <c r="D159" s="11">
        <f>_xlfn.POISSON.DIST(B159,2*FARcomptee,TRUE)</f>
        <v>1</v>
      </c>
    </row>
    <row r="160" spans="1:4">
      <c r="A160">
        <v>79</v>
      </c>
      <c r="B160">
        <v>158</v>
      </c>
      <c r="C160" s="11">
        <f>_xlfn.POISSON.DIST(B160,2*FARcomptee,FALSE)</f>
        <v>1.0821972237778319E-97</v>
      </c>
      <c r="D160" s="11">
        <f>_xlfn.POISSON.DIST(B160,2*FARcomptee,TRUE)</f>
        <v>1</v>
      </c>
    </row>
    <row r="161" spans="1:4">
      <c r="A161">
        <v>79.5</v>
      </c>
      <c r="B161">
        <v>159</v>
      </c>
      <c r="C161" s="11">
        <f>_xlfn.POISSON.DIST(B161,2*FARcomptee,FALSE)</f>
        <v>1.0890034956254727E-98</v>
      </c>
      <c r="D161" s="11">
        <f>_xlfn.POISSON.DIST(B161,2*FARcomptee,TRUE)</f>
        <v>1</v>
      </c>
    </row>
    <row r="162" spans="1:4">
      <c r="A162">
        <v>80</v>
      </c>
      <c r="B162">
        <v>160</v>
      </c>
      <c r="C162" s="11">
        <f>_xlfn.POISSON.DIST(B162,2*FARcomptee,FALSE)</f>
        <v>1.0890034956254316E-99</v>
      </c>
      <c r="D162" s="11">
        <f>_xlfn.POISSON.DIST(B162,2*FARcomptee,TRUE)</f>
        <v>1</v>
      </c>
    </row>
    <row r="163" spans="1:4">
      <c r="A163">
        <v>80.5</v>
      </c>
      <c r="B163">
        <v>161</v>
      </c>
      <c r="C163" s="11">
        <f>_xlfn.POISSON.DIST(B163,2*FARcomptee,FALSE)</f>
        <v>1.0822394987583318E-100</v>
      </c>
      <c r="D163" s="11">
        <f>_xlfn.POISSON.DIST(B163,2*FARcomptee,TRUE)</f>
        <v>1</v>
      </c>
    </row>
    <row r="164" spans="1:4">
      <c r="A164">
        <v>81</v>
      </c>
      <c r="B164">
        <v>162</v>
      </c>
      <c r="C164" s="11">
        <f>_xlfn.POISSON.DIST(B164,2*FARcomptee,FALSE)</f>
        <v>1.068878517292107E-101</v>
      </c>
      <c r="D164" s="11">
        <f>_xlfn.POISSON.DIST(B164,2*FARcomptee,TRUE)</f>
        <v>1</v>
      </c>
    </row>
    <row r="165" spans="1:4">
      <c r="A165">
        <v>81.5</v>
      </c>
      <c r="B165">
        <v>163</v>
      </c>
      <c r="C165" s="11">
        <f>_xlfn.POISSON.DIST(B165,2*FARcomptee,FALSE)</f>
        <v>1.0492059065443793E-102</v>
      </c>
      <c r="D165" s="11">
        <f>_xlfn.POISSON.DIST(B165,2*FARcomptee,TRUE)</f>
        <v>1</v>
      </c>
    </row>
    <row r="166" spans="1:4">
      <c r="A166">
        <v>82</v>
      </c>
      <c r="B166">
        <v>164</v>
      </c>
      <c r="C166" s="11">
        <f>_xlfn.POISSON.DIST(B166,2*FARcomptee,FALSE)</f>
        <v>1.0236155185799323E-103</v>
      </c>
      <c r="D166" s="11">
        <f>_xlfn.POISSON.DIST(B166,2*FARcomptee,TRUE)</f>
        <v>1</v>
      </c>
    </row>
    <row r="167" spans="1:4">
      <c r="A167">
        <v>82.5</v>
      </c>
      <c r="B167">
        <v>165</v>
      </c>
      <c r="C167" s="11">
        <f>_xlfn.POISSON.DIST(B167,2*FARcomptee,FALSE)</f>
        <v>9.9259686650168594E-105</v>
      </c>
      <c r="D167" s="11">
        <f>_xlfn.POISSON.DIST(B167,2*FARcomptee,TRUE)</f>
        <v>1</v>
      </c>
    </row>
    <row r="168" spans="1:4">
      <c r="A168">
        <v>83</v>
      </c>
      <c r="B168">
        <v>166</v>
      </c>
      <c r="C168" s="11">
        <f>_xlfn.POISSON.DIST(B168,2*FARcomptee,FALSE)</f>
        <v>9.567198713269558E-106</v>
      </c>
      <c r="D168" s="11">
        <f>_xlfn.POISSON.DIST(B168,2*FARcomptee,TRUE)</f>
        <v>1</v>
      </c>
    </row>
    <row r="169" spans="1:4">
      <c r="A169">
        <v>83.5</v>
      </c>
      <c r="B169">
        <v>167</v>
      </c>
      <c r="C169" s="11">
        <f>_xlfn.POISSON.DIST(B169,2*FARcomptee,FALSE)</f>
        <v>9.1661784079231215E-107</v>
      </c>
      <c r="D169" s="11">
        <f>_xlfn.POISSON.DIST(B169,2*FARcomptee,TRUE)</f>
        <v>1</v>
      </c>
    </row>
    <row r="170" spans="1:4">
      <c r="A170">
        <v>84</v>
      </c>
      <c r="B170">
        <v>168</v>
      </c>
      <c r="C170" s="11">
        <f>_xlfn.POISSON.DIST(B170,2*FARcomptee,FALSE)</f>
        <v>8.7296937218315496E-108</v>
      </c>
      <c r="D170" s="11">
        <f>_xlfn.POISSON.DIST(B170,2*FARcomptee,TRUE)</f>
        <v>1</v>
      </c>
    </row>
    <row r="171" spans="1:4">
      <c r="A171">
        <v>84.5</v>
      </c>
      <c r="B171">
        <v>169</v>
      </c>
      <c r="C171" s="11">
        <f>_xlfn.POISSON.DIST(B171,2*FARcomptee,FALSE)</f>
        <v>8.2647987898996463E-109</v>
      </c>
      <c r="D171" s="11">
        <f>_xlfn.POISSON.DIST(B171,2*FARcomptee,TRUE)</f>
        <v>1</v>
      </c>
    </row>
    <row r="172" spans="1:4">
      <c r="A172">
        <v>85</v>
      </c>
      <c r="B172">
        <v>170</v>
      </c>
      <c r="C172" s="11">
        <f>_xlfn.POISSON.DIST(B172,2*FARcomptee,FALSE)</f>
        <v>7.7786341552000321E-110</v>
      </c>
      <c r="D172" s="11">
        <f>_xlfn.POISSON.DIST(B172,2*FARcomptee,TRUE)</f>
        <v>1</v>
      </c>
    </row>
    <row r="173" spans="1:4">
      <c r="A173">
        <v>85.5</v>
      </c>
      <c r="B173">
        <v>171</v>
      </c>
      <c r="C173" s="11">
        <f>_xlfn.POISSON.DIST(B173,2*FARcomptee,FALSE)</f>
        <v>7.2782541803038784E-111</v>
      </c>
      <c r="D173" s="11">
        <f>_xlfn.POISSON.DIST(B173,2*FARcomptee,TRUE)</f>
        <v>1</v>
      </c>
    </row>
    <row r="174" spans="1:4">
      <c r="A174">
        <v>86</v>
      </c>
      <c r="B174">
        <v>172</v>
      </c>
      <c r="C174" s="11">
        <f>_xlfn.POISSON.DIST(B174,2*FARcomptee,FALSE)</f>
        <v>6.7704690049337946E-112</v>
      </c>
      <c r="D174" s="11">
        <f>_xlfn.POISSON.DIST(B174,2*FARcomptee,TRUE)</f>
        <v>1</v>
      </c>
    </row>
    <row r="175" spans="1:4">
      <c r="A175">
        <v>86.5</v>
      </c>
      <c r="B175">
        <v>173</v>
      </c>
      <c r="C175" s="11">
        <f>_xlfn.POISSON.DIST(B175,2*FARcomptee,FALSE)</f>
        <v>6.2617054380889572E-113</v>
      </c>
      <c r="D175" s="11">
        <f>_xlfn.POISSON.DIST(B175,2*FARcomptee,TRUE)</f>
        <v>1</v>
      </c>
    </row>
    <row r="176" spans="1:4">
      <c r="A176">
        <v>87</v>
      </c>
      <c r="B176">
        <v>174</v>
      </c>
      <c r="C176" s="11">
        <f>_xlfn.POISSON.DIST(B176,2*FARcomptee,FALSE)</f>
        <v>5.7578900580126077E-114</v>
      </c>
      <c r="D176" s="11">
        <f>_xlfn.POISSON.DIST(B176,2*FARcomptee,TRUE)</f>
        <v>1</v>
      </c>
    </row>
    <row r="177" spans="1:4">
      <c r="A177">
        <v>87.5</v>
      </c>
      <c r="B177">
        <v>175</v>
      </c>
      <c r="C177" s="11">
        <f>_xlfn.POISSON.DIST(B177,2*FARcomptee,FALSE)</f>
        <v>5.2643566244688575E-115</v>
      </c>
      <c r="D177" s="11">
        <f>_xlfn.POISSON.DIST(B177,2*FARcomptee,TRUE)</f>
        <v>1</v>
      </c>
    </row>
    <row r="178" spans="1:4">
      <c r="A178">
        <v>88</v>
      </c>
      <c r="B178">
        <v>176</v>
      </c>
      <c r="C178" s="11">
        <f>_xlfn.POISSON.DIST(B178,2*FARcomptee,FALSE)</f>
        <v>4.7857787495173423E-116</v>
      </c>
      <c r="D178" s="11">
        <f>_xlfn.POISSON.DIST(B178,2*FARcomptee,TRUE)</f>
        <v>1</v>
      </c>
    </row>
    <row r="179" spans="1:4">
      <c r="A179">
        <v>88.5</v>
      </c>
      <c r="B179">
        <v>177</v>
      </c>
      <c r="C179" s="11">
        <f>_xlfn.POISSON.DIST(B179,2*FARcomptee,FALSE)</f>
        <v>4.3261276831792291E-117</v>
      </c>
      <c r="D179" s="11">
        <f>_xlfn.POISSON.DIST(B179,2*FARcomptee,TRUE)</f>
        <v>1</v>
      </c>
    </row>
    <row r="180" spans="1:4">
      <c r="A180">
        <v>89</v>
      </c>
      <c r="B180">
        <v>178</v>
      </c>
      <c r="C180" s="11">
        <f>_xlfn.POISSON.DIST(B180,2*FARcomptee,FALSE)</f>
        <v>3.8886540972399792E-118</v>
      </c>
      <c r="D180" s="11">
        <f>_xlfn.POISSON.DIST(B180,2*FARcomptee,TRUE)</f>
        <v>1</v>
      </c>
    </row>
    <row r="181" spans="1:4">
      <c r="A181">
        <v>89.5</v>
      </c>
      <c r="B181">
        <v>179</v>
      </c>
      <c r="C181" s="11">
        <f>_xlfn.POISSON.DIST(B181,2*FARcomptee,FALSE)</f>
        <v>3.4758919304936824E-119</v>
      </c>
      <c r="D181" s="11">
        <f>_xlfn.POISSON.DIST(B181,2*FARcomptee,TRUE)</f>
        <v>1</v>
      </c>
    </row>
    <row r="182" spans="1:4">
      <c r="A182">
        <v>90</v>
      </c>
      <c r="B182">
        <v>180</v>
      </c>
      <c r="C182" s="11">
        <f>_xlfn.POISSON.DIST(B182,2*FARcomptee,FALSE)</f>
        <v>3.0896817159944601E-120</v>
      </c>
      <c r="D182" s="11">
        <f>_xlfn.POISSON.DIST(B182,2*FARcomptee,TRUE)</f>
        <v>1</v>
      </c>
    </row>
    <row r="183" spans="1:4">
      <c r="A183">
        <v>90.5</v>
      </c>
      <c r="B183">
        <v>181</v>
      </c>
      <c r="C183" s="11">
        <f>_xlfn.POISSON.DIST(B183,2*FARcomptee,FALSE)</f>
        <v>2.7312103566801968E-121</v>
      </c>
      <c r="D183" s="11">
        <f>_xlfn.POISSON.DIST(B183,2*FARcomptee,TRUE)</f>
        <v>1</v>
      </c>
    </row>
    <row r="184" spans="1:4">
      <c r="A184">
        <v>91</v>
      </c>
      <c r="B184">
        <v>182</v>
      </c>
      <c r="C184" s="11">
        <f>_xlfn.POISSON.DIST(B184,2*FARcomptee,FALSE)</f>
        <v>2.4010640498288042E-122</v>
      </c>
      <c r="D184" s="11">
        <f>_xlfn.POISSON.DIST(B184,2*FARcomptee,TRUE)</f>
        <v>1</v>
      </c>
    </row>
    <row r="185" spans="1:4">
      <c r="A185">
        <v>91.5</v>
      </c>
      <c r="B185">
        <v>183</v>
      </c>
      <c r="C185" s="11">
        <f>_xlfn.POISSON.DIST(B185,2*FARcomptee,FALSE)</f>
        <v>2.0992909725277638E-123</v>
      </c>
      <c r="D185" s="11">
        <f>_xlfn.POISSON.DIST(B185,2*FARcomptee,TRUE)</f>
        <v>1</v>
      </c>
    </row>
    <row r="186" spans="1:4">
      <c r="A186">
        <v>92</v>
      </c>
      <c r="B186">
        <v>184</v>
      </c>
      <c r="C186" s="11">
        <f>_xlfn.POISSON.DIST(B186,2*FARcomptee,FALSE)</f>
        <v>1.8254704108938259E-124</v>
      </c>
      <c r="D186" s="11">
        <f>_xlfn.POISSON.DIST(B186,2*FARcomptee,TRUE)</f>
        <v>1</v>
      </c>
    </row>
    <row r="187" spans="1:4">
      <c r="A187">
        <v>92.5</v>
      </c>
      <c r="B187">
        <v>185</v>
      </c>
      <c r="C187" s="11">
        <f>_xlfn.POISSON.DIST(B187,2*FARcomptee,FALSE)</f>
        <v>1.5787852202324857E-125</v>
      </c>
      <c r="D187" s="11">
        <f>_xlfn.POISSON.DIST(B187,2*FARcomptee,TRUE)</f>
        <v>1</v>
      </c>
    </row>
    <row r="188" spans="1:4">
      <c r="A188">
        <v>93</v>
      </c>
      <c r="B188">
        <v>186</v>
      </c>
      <c r="C188" s="11">
        <f>_xlfn.POISSON.DIST(B188,2*FARcomptee,FALSE)</f>
        <v>1.3580948131032E-126</v>
      </c>
      <c r="D188" s="11">
        <f>_xlfn.POISSON.DIST(B188,2*FARcomptee,TRUE)</f>
        <v>1</v>
      </c>
    </row>
    <row r="189" spans="1:4">
      <c r="A189">
        <v>93.5</v>
      </c>
      <c r="B189">
        <v>187</v>
      </c>
      <c r="C189" s="11">
        <f>_xlfn.POISSON.DIST(B189,2*FARcomptee,FALSE)</f>
        <v>1.1620062572006158E-127</v>
      </c>
      <c r="D189" s="11">
        <f>_xlfn.POISSON.DIST(B189,2*FARcomptee,TRUE)</f>
        <v>1</v>
      </c>
    </row>
    <row r="190" spans="1:4">
      <c r="A190">
        <v>94</v>
      </c>
      <c r="B190">
        <v>188</v>
      </c>
      <c r="C190" s="11">
        <f>_xlfn.POISSON.DIST(B190,2*FARcomptee,FALSE)</f>
        <v>9.8894149548980611E-129</v>
      </c>
      <c r="D190" s="11">
        <f>_xlfn.POISSON.DIST(B190,2*FARcomptee,TRUE)</f>
        <v>1</v>
      </c>
    </row>
    <row r="191" spans="1:4">
      <c r="A191">
        <v>94.5</v>
      </c>
      <c r="B191">
        <v>189</v>
      </c>
      <c r="C191" s="11">
        <f>_xlfn.POISSON.DIST(B191,2*FARcomptee,FALSE)</f>
        <v>8.3719914962107344E-130</v>
      </c>
      <c r="D191" s="11">
        <f>_xlfn.POISSON.DIST(B191,2*FARcomptee,TRUE)</f>
        <v>1</v>
      </c>
    </row>
    <row r="192" spans="1:4">
      <c r="A192">
        <v>95</v>
      </c>
      <c r="B192">
        <v>190</v>
      </c>
      <c r="C192" s="11">
        <f>_xlfn.POISSON.DIST(B192,2*FARcomptee,FALSE)</f>
        <v>7.0500981020718447E-131</v>
      </c>
      <c r="D192" s="11">
        <f>_xlfn.POISSON.DIST(B192,2*FARcomptee,TRUE)</f>
        <v>1</v>
      </c>
    </row>
    <row r="193" spans="1:4">
      <c r="A193">
        <v>95.5</v>
      </c>
      <c r="B193">
        <v>191</v>
      </c>
      <c r="C193" s="11">
        <f>_xlfn.POISSON.DIST(B193,2*FARcomptee,FALSE)</f>
        <v>5.905841342049997E-132</v>
      </c>
      <c r="D193" s="11">
        <f>_xlfn.POISSON.DIST(B193,2*FARcomptee,TRUE)</f>
        <v>1</v>
      </c>
    </row>
    <row r="194" spans="1:4">
      <c r="A194">
        <v>96</v>
      </c>
      <c r="B194">
        <v>192</v>
      </c>
      <c r="C194" s="11">
        <f>_xlfn.POISSON.DIST(B194,2*FARcomptee,FALSE)</f>
        <v>4.9215344517080516E-133</v>
      </c>
      <c r="D194" s="11">
        <f>_xlfn.POISSON.DIST(B194,2*FARcomptee,TRUE)</f>
        <v>1</v>
      </c>
    </row>
    <row r="195" spans="1:4">
      <c r="A195">
        <v>96.5</v>
      </c>
      <c r="B195">
        <v>193</v>
      </c>
      <c r="C195" s="11">
        <f>_xlfn.POISSON.DIST(B195,2*FARcomptee,FALSE)</f>
        <v>4.0800285610015676E-134</v>
      </c>
      <c r="D195" s="11">
        <f>_xlfn.POISSON.DIST(B195,2*FARcomptee,TRUE)</f>
        <v>1</v>
      </c>
    </row>
    <row r="196" spans="1:4">
      <c r="A196">
        <v>97</v>
      </c>
      <c r="B196">
        <v>194</v>
      </c>
      <c r="C196" s="11">
        <f>_xlfn.POISSON.DIST(B196,2*FARcomptee,FALSE)</f>
        <v>3.3649720090735183E-135</v>
      </c>
      <c r="D196" s="11">
        <f>_xlfn.POISSON.DIST(B196,2*FARcomptee,TRUE)</f>
        <v>1</v>
      </c>
    </row>
    <row r="197" spans="1:4">
      <c r="A197">
        <v>97.5</v>
      </c>
      <c r="B197">
        <v>195</v>
      </c>
      <c r="C197" s="11">
        <f>_xlfn.POISSON.DIST(B197,2*FARcomptee,FALSE)</f>
        <v>2.7610026741114462E-136</v>
      </c>
      <c r="D197" s="11">
        <f>_xlfn.POISSON.DIST(B197,2*FARcomptee,TRUE)</f>
        <v>1</v>
      </c>
    </row>
    <row r="198" spans="1:4">
      <c r="A198">
        <v>98</v>
      </c>
      <c r="B198">
        <v>196</v>
      </c>
      <c r="C198" s="11">
        <f>_xlfn.POISSON.DIST(B198,2*FARcomptee,FALSE)</f>
        <v>2.2538797339686402E-137</v>
      </c>
      <c r="D198" s="11">
        <f>_xlfn.POISSON.DIST(B198,2*FARcomptee,TRUE)</f>
        <v>1</v>
      </c>
    </row>
    <row r="199" spans="1:4">
      <c r="A199">
        <v>98.5</v>
      </c>
      <c r="B199">
        <v>197</v>
      </c>
      <c r="C199" s="11">
        <f>_xlfn.POISSON.DIST(B199,2*FARcomptee,FALSE)</f>
        <v>1.830562220482139E-138</v>
      </c>
      <c r="D199" s="11">
        <f>_xlfn.POISSON.DIST(B199,2*FARcomptee,TRUE)</f>
        <v>1</v>
      </c>
    </row>
    <row r="200" spans="1:4">
      <c r="A200">
        <v>99</v>
      </c>
      <c r="B200">
        <v>198</v>
      </c>
      <c r="C200" s="11">
        <f>_xlfn.POISSON.DIST(B200,2*FARcomptee,FALSE)</f>
        <v>1.4792421983694435E-139</v>
      </c>
      <c r="D200" s="11">
        <f>_xlfn.POISSON.DIST(B200,2*FARcomptee,TRUE)</f>
        <v>1</v>
      </c>
    </row>
    <row r="201" spans="1:4">
      <c r="A201">
        <v>99.5</v>
      </c>
      <c r="B201">
        <v>199</v>
      </c>
      <c r="C201" s="11">
        <f>_xlfn.POISSON.DIST(B201,2*FARcomptee,FALSE)</f>
        <v>1.1893404610005578E-140</v>
      </c>
      <c r="D201" s="11">
        <f>_xlfn.POISSON.DIST(B201,2*FARcomptee,TRUE)</f>
        <v>1</v>
      </c>
    </row>
    <row r="202" spans="1:4">
      <c r="A202">
        <v>100</v>
      </c>
      <c r="B202">
        <v>200</v>
      </c>
      <c r="C202" s="11">
        <f>_xlfn.POISSON.DIST(B202,2*FARcomptee,FALSE)</f>
        <v>9.5147236880038289E-142</v>
      </c>
      <c r="D202" s="11">
        <f>_xlfn.POISSON.DIST(B202,2*FARcomptee,TRUE)</f>
        <v>1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Intervalle de confiance</vt:lpstr>
      <vt:lpstr>Distribution de poisson</vt:lpstr>
    </vt:vector>
  </TitlesOfParts>
  <Company>Directeur Labtox 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Perret</dc:creator>
  <cp:lastModifiedBy>Vincent Perret</cp:lastModifiedBy>
  <dcterms:created xsi:type="dcterms:W3CDTF">2011-08-02T13:47:53Z</dcterms:created>
  <dcterms:modified xsi:type="dcterms:W3CDTF">2011-09-04T11:50:54Z</dcterms:modified>
</cp:coreProperties>
</file>